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39E874BD-EBCC-42D1-BB48-0B1D42E376A5}" xr6:coauthVersionLast="47" xr6:coauthVersionMax="47" xr10:uidLastSave="{00000000-0000-0000-0000-000000000000}"/>
  <bookViews>
    <workbookView xWindow="-120" yWindow="-120" windowWidth="24240" windowHeight="13140" tabRatio="81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6" l="1"/>
  <c r="C31" i="16" s="1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A2" i="19"/>
  <c r="D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E7" i="19"/>
  <c r="E29" i="19" s="1"/>
  <c r="D7" i="19"/>
  <c r="D29" i="19" s="1"/>
  <c r="C7" i="19"/>
  <c r="C29" i="19" s="1"/>
  <c r="F7" i="19"/>
  <c r="F29" i="19" s="1"/>
  <c r="G7" i="19"/>
  <c r="G29" i="19" s="1"/>
  <c r="B7" i="19"/>
  <c r="B29" i="19" s="1"/>
  <c r="G7" i="16"/>
  <c r="F7" i="16"/>
  <c r="F31" i="16" s="1"/>
  <c r="E7" i="16"/>
  <c r="B31" i="16"/>
  <c r="B28" i="22"/>
  <c r="D28" i="22"/>
  <c r="F28" i="22"/>
  <c r="G30" i="20"/>
  <c r="D31" i="16"/>
  <c r="G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B71" i="9"/>
  <c r="B61" i="9"/>
  <c r="B53" i="9"/>
  <c r="B44" i="9"/>
  <c r="B37" i="9"/>
  <c r="B2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29" i="8" l="1"/>
  <c r="E29" i="8"/>
  <c r="E81" i="2"/>
  <c r="F79" i="2"/>
  <c r="F47" i="2"/>
  <c r="F59" i="2" s="1"/>
  <c r="K20" i="4"/>
  <c r="E20" i="4"/>
  <c r="I20" i="4"/>
  <c r="C43" i="9"/>
  <c r="C77" i="9" s="1"/>
  <c r="B43" i="9"/>
  <c r="D43" i="9"/>
  <c r="D77" i="9" s="1"/>
  <c r="E43" i="9"/>
  <c r="E77" i="9" s="1"/>
  <c r="G43" i="9"/>
  <c r="G77" i="9" s="1"/>
  <c r="B29" i="8"/>
  <c r="D29" i="8"/>
  <c r="C29" i="8"/>
  <c r="G29" i="8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E8" i="3"/>
  <c r="E20" i="3" s="1"/>
  <c r="B8" i="3"/>
  <c r="B20" i="3" s="1"/>
  <c r="C70" i="6"/>
  <c r="F70" i="6"/>
  <c r="G45" i="6"/>
  <c r="G65" i="6" s="1"/>
  <c r="G16" i="6"/>
  <c r="G41" i="6" s="1"/>
  <c r="G37" i="6"/>
  <c r="F81" i="2" l="1"/>
  <c r="B77" i="9"/>
  <c r="F77" i="9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<sst xmlns="http://schemas.openxmlformats.org/spreadsheetml/2006/main" count="1025" uniqueCount="607">
  <si>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</si>
  <si>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</si>
  <si>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</si>
  <si>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</si>
  <si>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</si>
  <si>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</si>
  <si>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</si>
  <si>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</si>
  <si>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</si>
  <si>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</si>
  <si>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</si>
  <si>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</si>
  <si>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</si>
  <si>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</si>
  <si>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</si>
  <si>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</si>
  <si>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</si>
  <si>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</si>
  <si>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</si>
  <si>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</si>
  <si>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</si>
  <si>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</si>
  <si>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</si>
  <si>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</si>
  <si>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</si>
  <si>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</si>
  <si>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</si>
  <si>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</si>
  <si>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</si>
  <si>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</si>
  <si>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</si>
  <si>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</si>
  <si>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</si>
  <si>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</si>
  <si>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</si>
  <si>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</si>
  <si>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</si>
  <si>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</si>
  <si>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</si>
  <si>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</si>
  <si>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</si>
  <si>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</si>
  <si>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</si>
  <si>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</si>
  <si>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</si>
  <si>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</si>
  <si>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</si>
  <si>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</si>
  <si>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</si>
  <si>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</si>
  <si>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</si>
  <si>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</si>
  <si>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</si>
  <si>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</si>
  <si>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</si>
  <si>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</si>
  <si>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</si>
  <si>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</si>
  <si>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</si>
  <si>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</si>
  <si>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</si>
  <si>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</si>
  <si>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</si>
  <si>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</si>
  <si>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</si>
  <si>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</si>
  <si>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</si>
  <si>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</si>
  <si>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</si>
  <si>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</si>
  <si>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</si>
  <si>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</si>
  <si>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</si>
  <si>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</si>
  <si>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</si>
  <si>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</si>
  <si>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</si>
  <si>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</si>
  <si>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</si>
  <si>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</si>
  <si>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</si>
  <si>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</si>
  <si>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</si>
  <si>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</si>
  <si>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</si>
  <si>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</si>
  <si>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</si>
  <si>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</si>
  <si>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</si>
  <si>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</si>
  <si>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</si>
  <si>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</si>
  <si>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</si>
  <si>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</si>
  <si>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</si>
  <si>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</si>
  <si>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</si>
  <si>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</si>
  <si>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</si>
  <si>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</si>
  <si>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</si>
  <si>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</si>
  <si>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</si>
  <si>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</si>
  <si>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</si>
  <si>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</si>
  <si>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</si>
  <si>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</si>
  <si>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</si>
  <si>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</si>
  <si>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</si>
  <si>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</si>
  <si>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</si>
  <si>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</si>
  <si>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</si>
  <si>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</si>
  <si>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</si>
  <si>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</si>
  <si>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</si>
  <si>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</si>
  <si>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</si>
  <si>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</si>
  <si>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</si>
  <si>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</si>
  <si>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</si>
  <si>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</si>
  <si>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</si>
  <si>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</si>
  <si>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</si>
  <si>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</si>
  <si>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</si>
  <si>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</si>
  <si>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</si>
  <si>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</si>
  <si>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</si>
  <si>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</si>
  <si>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</si>
  <si>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</si>
  <si>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</si>
  <si>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</si>
  <si>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</si>
  <si>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</si>
  <si>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</si>
  <si>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</si>
  <si>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</si>
  <si>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</si>
  <si>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</si>
  <si>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</si>
  <si>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</si>
  <si>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</si>
  <si>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</si>
  <si>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</si>
  <si>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</si>
  <si>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</si>
  <si>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</si>
  <si>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</si>
  <si>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</si>
  <si>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</si>
  <si>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</si>
  <si>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</si>
  <si>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</si>
  <si>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</si>
  <si>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</si>
  <si>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</si>
  <si>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</si>
  <si>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</si>
  <si>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</si>
  <si>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</si>
  <si>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</si>
  <si>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</si>
  <si>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</si>
  <si>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</si>
  <si>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</si>
  <si>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</si>
  <si>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</si>
  <si>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</si>
  <si>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</si>
  <si>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</si>
  <si>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</si>
  <si>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</si>
  <si>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</si>
  <si>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</si>
  <si>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</si>
  <si>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</si>
  <si>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</si>
  <si>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</si>
  <si>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</si>
  <si>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</si>
  <si>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</si>
  <si>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</si>
  <si>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</si>
  <si>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</si>
  <si>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</si>
  <si>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</si>
  <si>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</si>
  <si>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</si>
  <si>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</si>
  <si>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</si>
  <si>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</si>
  <si>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</si>
  <si>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</si>
  <si>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</si>
  <si>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</si>
  <si>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</si>
  <si>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</si>
  <si>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</si>
  <si>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</si>
  <si>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</si>
  <si>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</si>
  <si>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</si>
  <si>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</si>
  <si>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</si>
  <si>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</si>
  <si>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</si>
  <si>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</si>
  <si>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</si>
  <si>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</si>
  <si>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</si>
  <si>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</si>
  <si>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</si>
  <si>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</si>
  <si>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</si>
  <si>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</si>
  <si>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</si>
  <si>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</si>
  <si>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</si>
  <si>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</si>
  <si>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</si>
  <si>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</si>
  <si>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</si>
  <si>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</si>
  <si>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</si>
  <si>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</si>
  <si>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</si>
  <si>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</si>
  <si>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</si>
  <si>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</si>
  <si>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</si>
  <si>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</si>
  <si>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</si>
  <si>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</si>
  <si>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</si>
  <si>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</si>
  <si>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</si>
  <si>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</si>
  <si>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</si>
  <si>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</si>
  <si>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</si>
  <si>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</si>
  <si>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</si>
  <si>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</si>
  <si>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</si>
  <si>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</si>
  <si>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</si>
  <si>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</si>
  <si>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</si>
  <si>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</si>
  <si>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</si>
  <si>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</si>
  <si>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</si>
  <si>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</si>
  <si>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</si>
  <si>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</si>
  <si>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</si>
  <si>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</si>
  <si>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</si>
  <si>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</si>
  <si>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</si>
  <si>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</si>
  <si>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</si>
  <si>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</si>
  <si>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</si>
  <si>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</si>
  <si>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</si>
  <si>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</si>
  <si>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</si>
  <si>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</si>
  <si>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</si>
  <si>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</si>
  <si>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</si>
  <si>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</si>
  <si>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</si>
  <si>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</si>
  <si>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</si>
  <si>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</si>
  <si>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</si>
  <si>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</si>
  <si>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</si>
  <si>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</si>
  <si>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</si>
  <si>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</si>
  <si>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</si>
  <si>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</si>
  <si>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</si>
  <si>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</si>
  <si>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</si>
  <si>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</si>
  <si>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</si>
  <si>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</si>
  <si>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</si>
  <si>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</si>
  <si>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</si>
  <si>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</si>
  <si>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</si>
  <si>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</si>
  <si>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</si>
  <si>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</si>
  <si>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</si>
  <si>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</si>
  <si>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</si>
  <si>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</si>
  <si>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</si>
  <si>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</si>
  <si>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</si>
  <si>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</si>
  <si>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</si>
  <si>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</si>
  <si>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</si>
  <si>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</si>
  <si>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</si>
  <si>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</si>
  <si>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</si>
  <si>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</si>
  <si>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</si>
  <si>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</si>
  <si>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</si>
  <si>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</si>
  <si>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</si>
  <si>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</si>
  <si>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</si>
  <si>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</si>
  <si>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</si>
  <si>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</si>
  <si>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</si>
  <si>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</si>
  <si>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</si>
  <si>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</si>
  <si>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</si>
  <si>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</si>
  <si>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</si>
  <si>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</si>
  <si>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</si>
  <si>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</si>
  <si>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</si>
  <si>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</si>
  <si>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</si>
  <si>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</si>
  <si>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</si>
  <si>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</si>
  <si>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</si>
  <si>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</si>
  <si>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</si>
  <si>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</si>
  <si>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</si>
  <si>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</si>
  <si>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</si>
  <si>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</si>
  <si>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</si>
  <si>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</si>
  <si>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</si>
  <si>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</si>
  <si>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</si>
  <si>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</si>
  <si>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</si>
  <si>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</si>
  <si>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</si>
  <si>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</si>
  <si>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</si>
  <si>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</si>
  <si>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</si>
  <si>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</si>
  <si>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</si>
  <si>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</si>
  <si>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</si>
  <si>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</si>
  <si>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</si>
  <si>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</si>
  <si>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</si>
  <si>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</si>
  <si>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</si>
  <si>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</si>
  <si>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</si>
  <si>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</si>
  <si>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</si>
  <si>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</si>
  <si>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</si>
  <si>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</si>
  <si>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</si>
  <si>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</si>
  <si>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</si>
  <si>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</si>
  <si>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</si>
  <si>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</si>
  <si>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</si>
  <si>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</si>
  <si>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</si>
  <si>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</si>
  <si>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</si>
  <si>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</si>
  <si>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</si>
  <si>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</si>
  <si>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</si>
  <si>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</si>
  <si>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</si>
  <si>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</si>
  <si>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</si>
  <si>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</si>
  <si>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</si>
  <si>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</si>
  <si>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</si>
  <si>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</si>
  <si>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</si>
  <si>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</si>
  <si>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</si>
  <si>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</si>
  <si>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</si>
  <si>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</si>
  <si>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</si>
  <si>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</si>
  <si>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</si>
  <si>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</si>
  <si>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</si>
  <si>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</si>
  <si>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</si>
  <si>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</si>
  <si>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</si>
  <si>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</si>
  <si>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</si>
  <si>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</si>
  <si>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</si>
  <si>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</si>
  <si>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</si>
  <si>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</si>
  <si>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</si>
  <si>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</si>
  <si>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</si>
  <si>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</si>
  <si>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</si>
  <si>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</si>
  <si>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</si>
  <si>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</si>
  <si>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</si>
  <si>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</si>
  <si>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</si>
  <si>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</si>
  <si>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</si>
  <si>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</si>
  <si>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</si>
  <si>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</si>
  <si>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</si>
  <si>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</si>
  <si>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</si>
  <si>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</si>
  <si>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</si>
  <si>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</si>
  <si>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</si>
  <si>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</si>
  <si>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</si>
  <si>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</si>
  <si>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</si>
  <si>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</si>
  <si>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</si>
  <si>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</si>
  <si>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</si>
  <si>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</si>
  <si>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</si>
  <si>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</si>
  <si>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</si>
  <si>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</si>
  <si>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</si>
  <si>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</si>
  <si>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</si>
  <si>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</si>
  <si>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</si>
  <si>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</si>
  <si>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</si>
  <si>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</si>
  <si>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</si>
  <si>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</si>
  <si>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</si>
  <si>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</si>
  <si>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</si>
  <si>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</si>
  <si>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</si>
  <si>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</si>
  <si>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</si>
  <si>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</si>
  <si>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</si>
  <si>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</si>
  <si>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</si>
  <si>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</si>
  <si>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</si>
  <si>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</si>
  <si>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</si>
  <si>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</si>
  <si>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</si>
  <si>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</si>
  <si>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</si>
  <si>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</si>
  <si>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</si>
  <si>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</si>
  <si>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</si>
  <si>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</si>
  <si>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</si>
  <si>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</si>
  <si>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</si>
  <si>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</si>
  <si>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</si>
  <si>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</si>
  <si>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</si>
  <si>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</si>
  <si>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</si>
  <si>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</si>
  <si>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</si>
  <si>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</si>
  <si>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</si>
  <si>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</si>
  <si>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</si>
  <si>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</si>
  <si>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</si>
  <si>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</si>
  <si>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</si>
  <si>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</si>
  <si>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</si>
  <si>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</si>
  <si>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</si>
  <si>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</si>
  <si>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</si>
  <si>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</si>
  <si>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</si>
  <si>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</si>
  <si>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</si>
  <si>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</si>
  <si>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</si>
  <si>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</si>
  <si>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</si>
  <si>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</si>
  <si>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</si>
  <si>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</si>
  <si>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</si>
  <si>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</si>
  <si>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</si>
  <si>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</si>
  <si>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</si>
  <si>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</si>
  <si>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</si>
  <si>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</si>
  <si>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</si>
  <si>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</si>
  <si>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</si>
  <si>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</si>
  <si>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</si>
  <si>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</si>
  <si>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</si>
  <si>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</si>
  <si>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</si>
  <si>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</si>
  <si>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</si>
  <si>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</si>
  <si>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</si>
  <si>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</si>
  <si>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</si>
  <si>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</si>
  <si>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</si>
  <si>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</si>
  <si>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</si>
  <si>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</si>
  <si>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</si>
  <si>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</si>
  <si>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</si>
  <si>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</si>
  <si>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</si>
  <si>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</si>
  <si>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</si>
  <si>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</si>
  <si>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</si>
  <si>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</si>
  <si>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</si>
  <si>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</si>
  <si>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</si>
  <si>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</si>
  <si>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</si>
  <si>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</si>
  <si>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</si>
  <si>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</si>
  <si>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</si>
  <si>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</si>
  <si>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</si>
  <si>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</si>
  <si>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</si>
  <si>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</si>
  <si>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</si>
  <si>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</si>
  <si>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</si>
  <si>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</si>
  <si>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</si>
  <si>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</si>
  <si>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</si>
  <si>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</si>
  <si>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</si>
  <si>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</si>
  <si>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</si>
  <si>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</si>
  <si>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</si>
  <si>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CASA DE LA CULTURA DE URIANGATO</t>
  </si>
  <si>
    <t>Al 31 de Diciembre de 2023 y al 30 de Junio de 2024 (b)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</si>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</sst>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3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173" fontId="2" fillId="3" borderId="14" xfId="5" applyNumberFormat="1" applyFont="1" applyFill="1" applyBorder="1" applyAlignment="1" applyProtection="1">
      <alignment vertical="center"/>
      <protection locked="0"/>
    </xf>
    <xf numFmtId="173" fontId="0" fillId="3" borderId="14" xfId="5" applyNumberFormat="1" applyFont="1" applyFill="1" applyBorder="1" applyAlignment="1" applyProtection="1">
      <alignment vertical="center"/>
      <protection locked="0"/>
    </xf>
    <xf numFmtId="173" fontId="0" fillId="3" borderId="14" xfId="5" applyNumberFormat="1" applyFont="1" applyFill="1" applyBorder="1" applyAlignment="1">
      <alignment vertical="center"/>
    </xf>
    <xf numFmtId="173" fontId="1" fillId="3" borderId="14" xfId="5" applyNumberFormat="1" applyFont="1" applyFill="1" applyBorder="1" applyAlignment="1" applyProtection="1">
      <alignment vertical="center"/>
      <protection locked="0"/>
    </xf>
    <xf numFmtId="173" fontId="2" fillId="0" borderId="13" xfId="5" applyNumberFormat="1" applyFont="1" applyFill="1" applyBorder="1" applyAlignment="1" applyProtection="1">
      <alignment vertical="center"/>
      <protection locked="0"/>
    </xf>
    <xf numFmtId="173" fontId="0" fillId="0" borderId="14" xfId="5" applyNumberFormat="1" applyFont="1" applyFill="1" applyBorder="1" applyAlignment="1" applyProtection="1">
      <alignment vertical="center"/>
      <protection locked="0"/>
    </xf>
    <xf numFmtId="173" fontId="1" fillId="0" borderId="14" xfId="5" applyNumberFormat="1" applyFont="1" applyFill="1" applyBorder="1" applyAlignment="1" applyProtection="1">
      <alignment vertical="center"/>
      <protection locked="0"/>
    </xf>
    <xf numFmtId="173" fontId="2" fillId="0" borderId="6" xfId="5" applyNumberFormat="1" applyFont="1" applyFill="1" applyBorder="1" applyAlignment="1" applyProtection="1">
      <alignment vertical="center"/>
      <protection locked="0"/>
    </xf>
    <xf numFmtId="173" fontId="0" fillId="0" borderId="8" xfId="5" applyNumberFormat="1" applyFont="1" applyFill="1" applyBorder="1" applyAlignment="1" applyProtection="1">
      <alignment vertical="center"/>
      <protection locked="0"/>
    </xf>
    <xf numFmtId="173" fontId="1" fillId="0" borderId="8" xfId="5" applyNumberFormat="1" applyFont="1" applyFill="1" applyBorder="1" applyAlignment="1" applyProtection="1">
      <alignment vertical="center"/>
      <protection locked="0"/>
    </xf>
    <xf numFmtId="173" fontId="0" fillId="0" borderId="8" xfId="5" applyNumberFormat="1" applyFont="1" applyFill="1" applyBorder="1" applyAlignment="1" applyProtection="1">
      <alignment horizontal="right" vertical="center"/>
      <protection locked="0"/>
    </xf>
    <xf numFmtId="173" fontId="1" fillId="0" borderId="8" xfId="5" applyNumberFormat="1" applyFont="1" applyFill="1" applyBorder="1" applyAlignment="1" applyProtection="1">
      <alignment horizontal="right" vertical="center"/>
      <protection locked="0"/>
    </xf>
  </cellXfs>
  <cellStyles count="8">
    <cellStyle name="Millares" xfId="1" builtinId="3"/>
    <cellStyle name="Millares 2" xfId="5" xr:uid="{D18078EA-0626-46B4-B109-2436AFD8A621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075B4D5A-50C7-4E26-89EF-D64AC9A26246}"/>
    <cellStyle name="Normal 3" xfId="6" xr:uid="{22B9E30D-6A62-49B9-B2A9-D4C281E93E7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C1" zoomScale="70" zoomScaleNormal="70" workbookViewId="0">
      <selection activeCell="E81" sqref="E81"/>
    </sheetView>
  </sheetViews>
  <sheetFormatPr baseColWidth="10" defaultColWidth="11" defaultRowHeight="15" x14ac:dyDescent="0.25"/>
  <cols>
    <col min="1" max="1" width="96.42578125" customWidth="1"/>
    <col min="2" max="2" width="16.28515625" bestFit="1" customWidth="1"/>
    <col min="3" max="3" width="15.5703125" customWidth="1"/>
    <col min="4" max="4" width="98.7109375" bestFit="1" customWidth="1"/>
    <col min="5" max="5" width="16.7109375" bestFit="1" customWidth="1"/>
    <col min="6" max="6" width="15.5703125" customWidth="1"/>
  </cols>
  <sheetData>
    <row r="1" spans="1:6" ht="40.9" customHeight="1" x14ac:dyDescent="0.25">
      <c r="A1" s="156" t="s">
        <v>0</v>
      </c>
      <c r="B1" s="157"/>
      <c r="C1" s="157"/>
      <c r="D1" s="157"/>
      <c r="E1" s="157"/>
      <c r="F1" s="158"/>
    </row>
    <row r="2" spans="1:6" ht="15" customHeight="1" x14ac:dyDescent="0.25">
      <c r="A2" s="106" t="s">
        <v>604</v>
      </c>
      <c r="B2" s="107"/>
      <c r="C2" s="107"/>
      <c r="D2" s="107"/>
      <c r="E2" s="107"/>
      <c r="F2" s="10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605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594</v>
      </c>
      <c r="C6" s="1" t="s">
        <v>595</v>
      </c>
      <c r="D6" s="41" t="s">
        <v>4</v>
      </c>
      <c r="E6" s="40" t="s">
        <v>594</v>
      </c>
      <c r="F6" s="1" t="s">
        <v>595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f>SUM(B10:B16)</f>
        <v>611953.5</v>
      </c>
      <c r="C9" s="46">
        <f>SUM(C10:C16)</f>
        <v>270199.09999999998</v>
      </c>
      <c r="D9" s="45" t="s">
        <v>10</v>
      </c>
      <c r="E9" s="46">
        <f>SUM(E10:E18)</f>
        <v>19641.150000000001</v>
      </c>
      <c r="F9" s="46">
        <f>SUM(F10:F18)</f>
        <v>22955.58</v>
      </c>
    </row>
    <row r="10" spans="1:6" x14ac:dyDescent="0.25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25">
      <c r="A11" s="47" t="s">
        <v>13</v>
      </c>
      <c r="B11" s="193">
        <v>611953.5</v>
      </c>
      <c r="C11" s="193">
        <v>270199.09999999998</v>
      </c>
      <c r="D11" s="47" t="s">
        <v>14</v>
      </c>
      <c r="E11" s="196">
        <v>8444</v>
      </c>
      <c r="F11" s="196">
        <v>8444</v>
      </c>
    </row>
    <row r="12" spans="1:6" x14ac:dyDescent="0.25">
      <c r="A12" s="47" t="s">
        <v>15</v>
      </c>
      <c r="B12" s="46">
        <v>0</v>
      </c>
      <c r="C12" s="46">
        <v>0</v>
      </c>
      <c r="D12" s="47" t="s">
        <v>16</v>
      </c>
      <c r="E12" s="196">
        <v>0</v>
      </c>
      <c r="F12" s="196">
        <v>0</v>
      </c>
    </row>
    <row r="13" spans="1:6" x14ac:dyDescent="0.25">
      <c r="A13" s="47" t="s">
        <v>17</v>
      </c>
      <c r="B13" s="46">
        <v>0</v>
      </c>
      <c r="C13" s="46">
        <v>0</v>
      </c>
      <c r="D13" s="47" t="s">
        <v>18</v>
      </c>
      <c r="E13" s="196">
        <v>0</v>
      </c>
      <c r="F13" s="196">
        <v>0</v>
      </c>
    </row>
    <row r="14" spans="1:6" x14ac:dyDescent="0.25">
      <c r="A14" s="47" t="s">
        <v>19</v>
      </c>
      <c r="B14" s="46">
        <v>0</v>
      </c>
      <c r="C14" s="46">
        <v>0</v>
      </c>
      <c r="D14" s="47" t="s">
        <v>20</v>
      </c>
      <c r="E14" s="196">
        <v>0</v>
      </c>
      <c r="F14" s="196">
        <v>0</v>
      </c>
    </row>
    <row r="15" spans="1:6" x14ac:dyDescent="0.25">
      <c r="A15" s="47" t="s">
        <v>21</v>
      </c>
      <c r="B15" s="46">
        <v>0</v>
      </c>
      <c r="C15" s="46">
        <v>0</v>
      </c>
      <c r="D15" s="47" t="s">
        <v>22</v>
      </c>
      <c r="E15" s="196">
        <v>0</v>
      </c>
      <c r="F15" s="196">
        <v>0</v>
      </c>
    </row>
    <row r="16" spans="1:6" x14ac:dyDescent="0.25">
      <c r="A16" s="47" t="s">
        <v>23</v>
      </c>
      <c r="B16" s="46">
        <v>0</v>
      </c>
      <c r="C16" s="46">
        <v>0</v>
      </c>
      <c r="D16" s="47" t="s">
        <v>24</v>
      </c>
      <c r="E16" s="196">
        <v>11197.15</v>
      </c>
      <c r="F16" s="196">
        <v>14511.58</v>
      </c>
    </row>
    <row r="17" spans="1:6" x14ac:dyDescent="0.25">
      <c r="A17" s="45" t="s">
        <v>25</v>
      </c>
      <c r="B17" s="46">
        <f>SUM(B18:B24)</f>
        <v>13918.760000000002</v>
      </c>
      <c r="C17" s="46">
        <f>SUM(C18:C24)</f>
        <v>13918.760000000002</v>
      </c>
      <c r="D17" s="47" t="s">
        <v>26</v>
      </c>
      <c r="E17" s="46">
        <v>0</v>
      </c>
      <c r="F17" s="46">
        <v>0</v>
      </c>
    </row>
    <row r="18" spans="1:6" x14ac:dyDescent="0.25">
      <c r="A18" s="47" t="s">
        <v>27</v>
      </c>
      <c r="B18" s="46">
        <v>0</v>
      </c>
      <c r="C18" s="46">
        <v>0</v>
      </c>
      <c r="D18" s="47" t="s">
        <v>28</v>
      </c>
      <c r="E18" s="46">
        <v>0</v>
      </c>
      <c r="F18" s="46">
        <v>0</v>
      </c>
    </row>
    <row r="19" spans="1:6" x14ac:dyDescent="0.25">
      <c r="A19" s="47" t="s">
        <v>29</v>
      </c>
      <c r="B19" s="194">
        <v>10424.24</v>
      </c>
      <c r="C19" s="194">
        <v>10424.24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194">
        <v>0</v>
      </c>
      <c r="C20" s="194">
        <v>0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194">
        <v>0</v>
      </c>
      <c r="C21" s="194">
        <v>0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194">
        <v>11449.52</v>
      </c>
      <c r="C22" s="194">
        <v>11449.52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46">
        <v>-7955</v>
      </c>
      <c r="C24" s="46">
        <v>-7955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0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46">
        <v>0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625872.26</v>
      </c>
      <c r="C47" s="4">
        <f>C9+C17+C25+C31+C37+C38+C41</f>
        <v>284117.86</v>
      </c>
      <c r="D47" s="2" t="s">
        <v>84</v>
      </c>
      <c r="E47" s="4">
        <f>E9+E19+E23+E26+E27+E31+E38+E42</f>
        <v>19641.150000000001</v>
      </c>
      <c r="F47" s="4">
        <f>F9+F19+F23+F26+F27+F31+F38+F42</f>
        <v>22955.58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95">
        <v>2491912.29</v>
      </c>
      <c r="C53" s="195">
        <v>2472069.33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95">
        <v>34636.050000000003</v>
      </c>
      <c r="C54" s="195">
        <v>34636.050000000003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95">
        <v>-2053438.47</v>
      </c>
      <c r="C55" s="195">
        <v>-2053438.47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19641.150000000001</v>
      </c>
      <c r="F59" s="4">
        <f>F47+F57</f>
        <v>22955.58</v>
      </c>
    </row>
    <row r="60" spans="1:6" x14ac:dyDescent="0.25">
      <c r="A60" s="3" t="s">
        <v>104</v>
      </c>
      <c r="B60" s="4">
        <f>SUM(B50:B58)</f>
        <v>473109.86999999988</v>
      </c>
      <c r="C60" s="4">
        <f>SUM(C50:C58)</f>
        <v>453266.90999999992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1098982.1299999999</v>
      </c>
      <c r="C62" s="4">
        <f>SUM(C47+C60)</f>
        <v>737384.7699999999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334851.05</v>
      </c>
      <c r="F63" s="46">
        <f>SUM(F64:F66)</f>
        <v>334851.05</v>
      </c>
    </row>
    <row r="64" spans="1:6" x14ac:dyDescent="0.25">
      <c r="A64" s="44"/>
      <c r="B64" s="44"/>
      <c r="C64" s="44"/>
      <c r="D64" s="45" t="s">
        <v>108</v>
      </c>
      <c r="E64" s="197">
        <v>334851.05</v>
      </c>
      <c r="F64" s="197">
        <v>334851.05</v>
      </c>
    </row>
    <row r="65" spans="1:6" x14ac:dyDescent="0.25">
      <c r="A65" s="44"/>
      <c r="B65" s="44"/>
      <c r="C65" s="44"/>
      <c r="D65" s="49" t="s">
        <v>109</v>
      </c>
      <c r="E65" s="46">
        <v>0</v>
      </c>
      <c r="F65" s="46">
        <v>0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f>SUM(E69:E73)</f>
        <v>744489.61</v>
      </c>
      <c r="F68" s="46">
        <f>SUM(F69:F73)</f>
        <v>379577.82</v>
      </c>
    </row>
    <row r="69" spans="1:6" x14ac:dyDescent="0.25">
      <c r="A69" s="52"/>
      <c r="B69" s="44"/>
      <c r="C69" s="44"/>
      <c r="D69" s="45" t="s">
        <v>112</v>
      </c>
      <c r="E69" s="198">
        <v>364911.79</v>
      </c>
      <c r="F69" s="198">
        <v>184848.25</v>
      </c>
    </row>
    <row r="70" spans="1:6" x14ac:dyDescent="0.25">
      <c r="A70" s="52"/>
      <c r="B70" s="44"/>
      <c r="C70" s="44"/>
      <c r="D70" s="45" t="s">
        <v>113</v>
      </c>
      <c r="E70" s="198">
        <v>379577.82</v>
      </c>
      <c r="F70" s="198">
        <v>194729.57</v>
      </c>
    </row>
    <row r="71" spans="1:6" x14ac:dyDescent="0.25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1079340.6599999999</v>
      </c>
      <c r="F79" s="4">
        <f>F63+F68+F75</f>
        <v>714428.87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1098981.8099999998</v>
      </c>
      <c r="F81" s="4">
        <f>F59+F79</f>
        <v>737384.45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2 B32:C46 B47 B17:C17 B25:C30 B56:C62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7" sqref="C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447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>CASA DE LA CULTURA DE URIANGATO</v>
      </c>
      <c r="B2" s="178"/>
      <c r="C2" s="178"/>
      <c r="D2" s="178"/>
      <c r="E2" s="178"/>
      <c r="F2" s="178"/>
      <c r="G2" s="179"/>
    </row>
    <row r="3" spans="1:7" x14ac:dyDescent="0.25">
      <c r="A3" s="174" t="s">
        <v>448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68" t="s">
        <v>449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25">
      <c r="A7" s="26" t="s">
        <v>563</v>
      </c>
      <c r="B7" s="115">
        <f>SUM(B8:B19)</f>
        <v>4529738</v>
      </c>
      <c r="C7" s="115">
        <f t="shared" ref="C7:G7" si="0">SUM(C8:C19)</f>
        <v>4665630.1399999997</v>
      </c>
      <c r="D7" s="115">
        <f t="shared" si="0"/>
        <v>4805599.0441999994</v>
      </c>
      <c r="E7" s="115">
        <f t="shared" si="0"/>
        <v>4949767.0155259995</v>
      </c>
      <c r="F7" s="115">
        <f t="shared" si="0"/>
        <v>5098260.0259917798</v>
      </c>
      <c r="G7" s="115">
        <f t="shared" si="0"/>
        <v>5251207.8267715331</v>
      </c>
    </row>
    <row r="8" spans="1:7" x14ac:dyDescent="0.25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491</v>
      </c>
      <c r="B14" s="74">
        <v>210000</v>
      </c>
      <c r="C14" s="74">
        <v>216300</v>
      </c>
      <c r="D14" s="74">
        <v>222789</v>
      </c>
      <c r="E14" s="74">
        <v>229472.67</v>
      </c>
      <c r="F14" s="74">
        <v>236356.85010000001</v>
      </c>
      <c r="G14" s="74">
        <v>243447.55560300002</v>
      </c>
    </row>
    <row r="15" spans="1:7" x14ac:dyDescent="0.25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494</v>
      </c>
      <c r="B17" s="74">
        <v>4319738</v>
      </c>
      <c r="C17" s="74">
        <v>4449330.1399999997</v>
      </c>
      <c r="D17" s="74">
        <v>4582810.0441999994</v>
      </c>
      <c r="E17" s="74">
        <v>4720294.3455259996</v>
      </c>
      <c r="F17" s="74">
        <v>4861903.1758917794</v>
      </c>
      <c r="G17" s="74">
        <v>5007760.2711685328</v>
      </c>
    </row>
    <row r="18" spans="1:7" x14ac:dyDescent="0.25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578</v>
      </c>
      <c r="B20" s="74"/>
      <c r="C20" s="74"/>
      <c r="D20" s="74"/>
      <c r="E20" s="74"/>
      <c r="F20" s="74"/>
      <c r="G20" s="74"/>
    </row>
    <row r="21" spans="1:7" x14ac:dyDescent="0.25">
      <c r="A21" s="3" t="s">
        <v>571</v>
      </c>
      <c r="B21" s="115">
        <f>SUM(B22:B26)</f>
        <v>0</v>
      </c>
      <c r="C21" s="115">
        <f t="shared" ref="C21:G21" si="1">SUM(C22:C26)</f>
        <v>0</v>
      </c>
      <c r="D21" s="115">
        <f t="shared" si="1"/>
        <v>0</v>
      </c>
      <c r="E21" s="115">
        <f t="shared" si="1"/>
        <v>0</v>
      </c>
      <c r="F21" s="115">
        <f t="shared" si="1"/>
        <v>0</v>
      </c>
      <c r="G21" s="115">
        <f t="shared" si="1"/>
        <v>0</v>
      </c>
    </row>
    <row r="22" spans="1:7" x14ac:dyDescent="0.25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578</v>
      </c>
      <c r="B27" s="75"/>
      <c r="C27" s="75"/>
      <c r="D27" s="75"/>
      <c r="E27" s="75"/>
      <c r="F27" s="75"/>
      <c r="G27" s="75"/>
    </row>
    <row r="28" spans="1:7" x14ac:dyDescent="0.25">
      <c r="A28" s="3" t="s">
        <v>575</v>
      </c>
      <c r="B28" s="115">
        <f>SUM(B29)</f>
        <v>0</v>
      </c>
      <c r="C28" s="115">
        <f t="shared" ref="C28:G28" si="2">SUM(C29)</f>
        <v>0</v>
      </c>
      <c r="D28" s="115">
        <f t="shared" si="2"/>
        <v>0</v>
      </c>
      <c r="E28" s="115">
        <f t="shared" si="2"/>
        <v>0</v>
      </c>
      <c r="F28" s="115">
        <f t="shared" si="2"/>
        <v>0</v>
      </c>
      <c r="G28" s="115">
        <f t="shared" si="2"/>
        <v>0</v>
      </c>
    </row>
    <row r="29" spans="1:7" x14ac:dyDescent="0.25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578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577</v>
      </c>
      <c r="B31" s="115">
        <f>B21+B7+B28</f>
        <v>4529738</v>
      </c>
      <c r="C31" s="115">
        <f t="shared" ref="C31:G31" si="3">C21+C7+C28</f>
        <v>4665630.1399999997</v>
      </c>
      <c r="D31" s="115">
        <f t="shared" si="3"/>
        <v>4805599.0441999994</v>
      </c>
      <c r="E31" s="115">
        <f t="shared" si="3"/>
        <v>4949767.0155259995</v>
      </c>
      <c r="F31" s="115">
        <f t="shared" si="3"/>
        <v>5098260.0259917798</v>
      </c>
      <c r="G31" s="115">
        <f t="shared" si="3"/>
        <v>5251207.8267715331</v>
      </c>
    </row>
    <row r="32" spans="1:7" ht="14.45" customHeight="1" x14ac:dyDescent="0.25">
      <c r="A32" s="44"/>
      <c r="B32" s="137"/>
      <c r="C32" s="137"/>
      <c r="D32" s="137"/>
      <c r="E32" s="137"/>
      <c r="F32" s="137"/>
      <c r="G32" s="137"/>
    </row>
    <row r="33" spans="1:7" x14ac:dyDescent="0.25">
      <c r="A33" s="140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B16 B19:G31 B1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8" sqref="B8:G1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466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>CASA DE LA CULTURA DE URIANGATO</v>
      </c>
      <c r="B2" s="178"/>
      <c r="C2" s="178"/>
      <c r="D2" s="178"/>
      <c r="E2" s="178"/>
      <c r="F2" s="178"/>
      <c r="G2" s="179"/>
    </row>
    <row r="3" spans="1:7" x14ac:dyDescent="0.25">
      <c r="A3" s="174" t="s">
        <v>467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68" t="s">
        <v>449</v>
      </c>
      <c r="B5" s="169"/>
      <c r="C5" s="169"/>
      <c r="D5" s="169"/>
      <c r="E5" s="169"/>
      <c r="F5" s="169"/>
      <c r="G5" s="170"/>
    </row>
    <row r="6" spans="1:7" ht="30" x14ac:dyDescent="0.25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25">
      <c r="A7" s="26" t="s">
        <v>469</v>
      </c>
      <c r="B7" s="115">
        <f t="shared" ref="B7:G7" si="0">SUM(B8:B16)</f>
        <v>4549737</v>
      </c>
      <c r="C7" s="115">
        <f t="shared" si="0"/>
        <v>4686229.1100000003</v>
      </c>
      <c r="D7" s="115">
        <f t="shared" si="0"/>
        <v>4826815.9832999995</v>
      </c>
      <c r="E7" s="115">
        <f t="shared" si="0"/>
        <v>4971620.4627990006</v>
      </c>
      <c r="F7" s="115">
        <f t="shared" si="0"/>
        <v>5120769.0766829699</v>
      </c>
      <c r="G7" s="115">
        <f t="shared" si="0"/>
        <v>5274392.1489834599</v>
      </c>
    </row>
    <row r="8" spans="1:7" x14ac:dyDescent="0.25">
      <c r="A8" s="57" t="s">
        <v>581</v>
      </c>
      <c r="B8" s="74">
        <v>3122499</v>
      </c>
      <c r="C8" s="74">
        <v>3216173.97</v>
      </c>
      <c r="D8" s="74">
        <v>3312659.1891000001</v>
      </c>
      <c r="E8" s="74">
        <v>3412038.9647730002</v>
      </c>
      <c r="F8" s="74">
        <v>3514400.1337161902</v>
      </c>
      <c r="G8" s="74">
        <v>3619832.137727676</v>
      </c>
    </row>
    <row r="9" spans="1:7" ht="15.75" customHeight="1" x14ac:dyDescent="0.25">
      <c r="A9" s="57" t="s">
        <v>582</v>
      </c>
      <c r="B9" s="74">
        <v>427000</v>
      </c>
      <c r="C9" s="74">
        <v>439810</v>
      </c>
      <c r="D9" s="74">
        <v>453004.3</v>
      </c>
      <c r="E9" s="74">
        <v>466594.429</v>
      </c>
      <c r="F9" s="74">
        <v>480592.26186999999</v>
      </c>
      <c r="G9" s="74">
        <v>495010.02972609998</v>
      </c>
    </row>
    <row r="10" spans="1:7" x14ac:dyDescent="0.25">
      <c r="A10" s="57" t="s">
        <v>472</v>
      </c>
      <c r="B10" s="74">
        <v>927638</v>
      </c>
      <c r="C10" s="74">
        <v>955467.14</v>
      </c>
      <c r="D10" s="74">
        <v>984131.15419999999</v>
      </c>
      <c r="E10" s="74">
        <v>1013655.088826</v>
      </c>
      <c r="F10" s="74">
        <v>1044064.74149078</v>
      </c>
      <c r="G10" s="74">
        <v>1075386.6837355033</v>
      </c>
    </row>
    <row r="11" spans="1:7" x14ac:dyDescent="0.25">
      <c r="A11" s="57" t="s">
        <v>473</v>
      </c>
      <c r="B11" s="74">
        <v>52600</v>
      </c>
      <c r="C11" s="74">
        <v>54178</v>
      </c>
      <c r="D11" s="74">
        <v>55803.340000000004</v>
      </c>
      <c r="E11" s="74">
        <v>57477.440200000005</v>
      </c>
      <c r="F11" s="74">
        <v>59201.763406000005</v>
      </c>
      <c r="G11" s="74">
        <v>60977.816308180008</v>
      </c>
    </row>
    <row r="12" spans="1:7" x14ac:dyDescent="0.25">
      <c r="A12" s="57" t="s">
        <v>583</v>
      </c>
      <c r="B12" s="74">
        <v>20000</v>
      </c>
      <c r="C12" s="74">
        <v>20600</v>
      </c>
      <c r="D12" s="74">
        <v>21218</v>
      </c>
      <c r="E12" s="74">
        <v>21854.54</v>
      </c>
      <c r="F12" s="74">
        <v>22510.176200000002</v>
      </c>
      <c r="G12" s="74">
        <v>23185.481486000001</v>
      </c>
    </row>
    <row r="13" spans="1:7" x14ac:dyDescent="0.25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479</v>
      </c>
      <c r="B18" s="115">
        <f>SUM(B19:B27)</f>
        <v>0</v>
      </c>
      <c r="C18" s="115">
        <f t="shared" ref="C18:G18" si="1">SUM(C19:C27)</f>
        <v>0</v>
      </c>
      <c r="D18" s="115">
        <f t="shared" si="1"/>
        <v>0</v>
      </c>
      <c r="E18" s="115">
        <f t="shared" si="1"/>
        <v>0</v>
      </c>
      <c r="F18" s="115">
        <f t="shared" si="1"/>
        <v>0</v>
      </c>
      <c r="G18" s="115">
        <f t="shared" si="1"/>
        <v>0</v>
      </c>
    </row>
    <row r="19" spans="1:7" x14ac:dyDescent="0.25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578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481</v>
      </c>
      <c r="B29" s="115">
        <f>B18+B7</f>
        <v>4549737</v>
      </c>
      <c r="C29" s="115">
        <f t="shared" ref="C29:G29" si="2">C18+C7</f>
        <v>4686229.1100000003</v>
      </c>
      <c r="D29" s="115">
        <f t="shared" si="2"/>
        <v>4826815.9832999995</v>
      </c>
      <c r="E29" s="115">
        <f t="shared" si="2"/>
        <v>4971620.4627990006</v>
      </c>
      <c r="F29" s="115">
        <f t="shared" si="2"/>
        <v>5120769.0766829699</v>
      </c>
      <c r="G29" s="115">
        <f t="shared" si="2"/>
        <v>5274392.1489834599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13" sqref="F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482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>CASA DE LA CULTURA DE URIANGATO</v>
      </c>
      <c r="B2" s="178"/>
      <c r="C2" s="178"/>
      <c r="D2" s="178"/>
      <c r="E2" s="178"/>
      <c r="F2" s="178"/>
      <c r="G2" s="179"/>
    </row>
    <row r="3" spans="1:7" x14ac:dyDescent="0.25">
      <c r="A3" s="174" t="s">
        <v>483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450</v>
      </c>
      <c r="B5" s="7" t="s">
        <v>584</v>
      </c>
      <c r="C5" s="32" t="s">
        <v>585</v>
      </c>
      <c r="D5" s="32" t="s">
        <v>586</v>
      </c>
      <c r="E5" s="32" t="s">
        <v>587</v>
      </c>
      <c r="F5" s="32" t="s">
        <v>588</v>
      </c>
      <c r="G5" s="32" t="s">
        <v>589</v>
      </c>
    </row>
    <row r="6" spans="1:7" ht="15.75" customHeight="1" x14ac:dyDescent="0.25">
      <c r="A6" s="26" t="s">
        <v>452</v>
      </c>
      <c r="B6" s="115">
        <f>SUM(B7:B18)</f>
        <v>0</v>
      </c>
      <c r="C6" s="115">
        <f t="shared" ref="C6:G6" si="0">SUM(C7:C18)</f>
        <v>0</v>
      </c>
      <c r="D6" s="115">
        <f t="shared" si="0"/>
        <v>0</v>
      </c>
      <c r="E6" s="115">
        <f t="shared" si="0"/>
        <v>0</v>
      </c>
      <c r="F6" s="115">
        <f t="shared" si="0"/>
        <v>5074754</v>
      </c>
      <c r="G6" s="115">
        <f t="shared" si="0"/>
        <v>4527665.55</v>
      </c>
    </row>
    <row r="7" spans="1:7" x14ac:dyDescent="0.25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231431.38</v>
      </c>
      <c r="G13" s="74">
        <v>207928</v>
      </c>
    </row>
    <row r="14" spans="1:7" x14ac:dyDescent="0.25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494</v>
      </c>
      <c r="B16" s="74">
        <v>0</v>
      </c>
      <c r="C16" s="74">
        <v>0</v>
      </c>
      <c r="D16" s="74">
        <v>0</v>
      </c>
      <c r="E16" s="74">
        <v>0</v>
      </c>
      <c r="F16" s="74">
        <v>4843322.62</v>
      </c>
      <c r="G16" s="74">
        <v>4319737.55</v>
      </c>
    </row>
    <row r="17" spans="1:7" x14ac:dyDescent="0.25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458</v>
      </c>
      <c r="B20" s="115">
        <f>SUM(B21:B25)</f>
        <v>0</v>
      </c>
      <c r="C20" s="115">
        <f t="shared" ref="C20:G20" si="1">SUM(C21:C25)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</row>
    <row r="21" spans="1:7" x14ac:dyDescent="0.25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573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462</v>
      </c>
      <c r="B27" s="115">
        <f>SUM(B28)</f>
        <v>0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x14ac:dyDescent="0.25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502</v>
      </c>
      <c r="B30" s="115">
        <f>B20+B6+B27</f>
        <v>0</v>
      </c>
      <c r="C30" s="115">
        <f t="shared" ref="C30:G30" si="3">C20+C6+C27</f>
        <v>0</v>
      </c>
      <c r="D30" s="115">
        <f t="shared" si="3"/>
        <v>0</v>
      </c>
      <c r="E30" s="115">
        <f t="shared" si="3"/>
        <v>0</v>
      </c>
      <c r="F30" s="115">
        <f t="shared" si="3"/>
        <v>5074754</v>
      </c>
      <c r="G30" s="115">
        <f t="shared" si="3"/>
        <v>4527665.55</v>
      </c>
    </row>
    <row r="31" spans="1:7" ht="14.45" customHeight="1" x14ac:dyDescent="0.25">
      <c r="A31" s="44"/>
      <c r="B31" s="137"/>
      <c r="C31" s="137"/>
      <c r="D31" s="137"/>
      <c r="E31" s="137"/>
      <c r="F31" s="137"/>
      <c r="G31" s="137"/>
    </row>
    <row r="32" spans="1:7" x14ac:dyDescent="0.25">
      <c r="A32" s="140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30" x14ac:dyDescent="0.25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25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3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7" sqref="F7:G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5" t="s">
        <v>507</v>
      </c>
      <c r="B1" s="157"/>
      <c r="C1" s="157"/>
      <c r="D1" s="157"/>
      <c r="E1" s="157"/>
      <c r="F1" s="157"/>
      <c r="G1" s="158"/>
    </row>
    <row r="2" spans="1:7" x14ac:dyDescent="0.25">
      <c r="A2" s="177" t="str">
        <f>'Formato 1'!A2</f>
        <v>CASA DE LA CULTURA DE URIANGATO</v>
      </c>
      <c r="B2" s="178"/>
      <c r="C2" s="178"/>
      <c r="D2" s="178"/>
      <c r="E2" s="178"/>
      <c r="F2" s="178"/>
      <c r="G2" s="179"/>
    </row>
    <row r="3" spans="1:7" x14ac:dyDescent="0.25">
      <c r="A3" s="174" t="s">
        <v>508</v>
      </c>
      <c r="B3" s="175"/>
      <c r="C3" s="175"/>
      <c r="D3" s="175"/>
      <c r="E3" s="175"/>
      <c r="F3" s="175"/>
      <c r="G3" s="176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ht="30" x14ac:dyDescent="0.25">
      <c r="A5" s="135" t="s">
        <v>450</v>
      </c>
      <c r="B5" s="7" t="s">
        <v>584</v>
      </c>
      <c r="C5" s="32" t="s">
        <v>585</v>
      </c>
      <c r="D5" s="32" t="s">
        <v>586</v>
      </c>
      <c r="E5" s="32" t="s">
        <v>587</v>
      </c>
      <c r="F5" s="32" t="s">
        <v>588</v>
      </c>
      <c r="G5" s="32" t="s">
        <v>589</v>
      </c>
    </row>
    <row r="6" spans="1:7" ht="15.75" customHeight="1" x14ac:dyDescent="0.25">
      <c r="A6" s="26" t="s">
        <v>469</v>
      </c>
      <c r="B6" s="115">
        <f t="shared" ref="B6:G6" si="0">SUM(B7:B15)</f>
        <v>0</v>
      </c>
      <c r="C6" s="115">
        <f t="shared" si="0"/>
        <v>0</v>
      </c>
      <c r="D6" s="115">
        <f t="shared" si="0"/>
        <v>0</v>
      </c>
      <c r="E6" s="115">
        <f t="shared" si="0"/>
        <v>0</v>
      </c>
      <c r="F6" s="115">
        <f t="shared" si="0"/>
        <v>-3234418.29</v>
      </c>
      <c r="G6" s="115">
        <f t="shared" si="0"/>
        <v>-4749974.8900000006</v>
      </c>
    </row>
    <row r="7" spans="1:7" x14ac:dyDescent="0.25">
      <c r="A7" s="57" t="s">
        <v>581</v>
      </c>
      <c r="B7" s="74">
        <v>0</v>
      </c>
      <c r="C7" s="74">
        <v>0</v>
      </c>
      <c r="D7" s="74">
        <v>0</v>
      </c>
      <c r="E7" s="74">
        <v>0</v>
      </c>
      <c r="F7" s="74">
        <v>-1598742.53</v>
      </c>
      <c r="G7" s="74">
        <v>-3120212.06</v>
      </c>
    </row>
    <row r="8" spans="1:7" ht="15.75" customHeight="1" x14ac:dyDescent="0.25">
      <c r="A8" s="57" t="s">
        <v>582</v>
      </c>
      <c r="B8" s="74">
        <v>0</v>
      </c>
      <c r="C8" s="74">
        <v>0</v>
      </c>
      <c r="D8" s="74">
        <v>0</v>
      </c>
      <c r="E8" s="74">
        <v>0</v>
      </c>
      <c r="F8" s="74">
        <v>-276029.33</v>
      </c>
      <c r="G8" s="74">
        <v>-449065.22</v>
      </c>
    </row>
    <row r="9" spans="1:7" x14ac:dyDescent="0.25">
      <c r="A9" s="57" t="s">
        <v>472</v>
      </c>
      <c r="B9" s="74">
        <v>0</v>
      </c>
      <c r="C9" s="74">
        <v>0</v>
      </c>
      <c r="D9" s="74">
        <v>0</v>
      </c>
      <c r="E9" s="74">
        <v>0</v>
      </c>
      <c r="F9" s="74">
        <v>-1091968.43</v>
      </c>
      <c r="G9" s="74">
        <v>-1115797.6100000001</v>
      </c>
    </row>
    <row r="10" spans="1:7" x14ac:dyDescent="0.25">
      <c r="A10" s="57" t="s">
        <v>473</v>
      </c>
      <c r="B10" s="74">
        <v>0</v>
      </c>
      <c r="C10" s="74">
        <v>0</v>
      </c>
      <c r="D10" s="74">
        <v>0</v>
      </c>
      <c r="E10" s="74">
        <v>0</v>
      </c>
      <c r="F10" s="74">
        <v>-57750</v>
      </c>
      <c r="G10" s="74">
        <v>-64900</v>
      </c>
    </row>
    <row r="11" spans="1:7" x14ac:dyDescent="0.25">
      <c r="A11" s="57" t="s">
        <v>583</v>
      </c>
      <c r="B11" s="74">
        <v>0</v>
      </c>
      <c r="C11" s="74">
        <v>0</v>
      </c>
      <c r="D11" s="74">
        <v>0</v>
      </c>
      <c r="E11" s="74">
        <v>0</v>
      </c>
      <c r="F11" s="74">
        <v>-209928</v>
      </c>
      <c r="G11" s="74">
        <v>0</v>
      </c>
    </row>
    <row r="12" spans="1:7" x14ac:dyDescent="0.25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25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578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481</v>
      </c>
      <c r="B28" s="115">
        <f>B17+B6</f>
        <v>0</v>
      </c>
      <c r="C28" s="115">
        <f t="shared" ref="C28:G28" si="2">C17+C6</f>
        <v>0</v>
      </c>
      <c r="D28" s="115">
        <f t="shared" si="2"/>
        <v>0</v>
      </c>
      <c r="E28" s="115">
        <f t="shared" si="2"/>
        <v>0</v>
      </c>
      <c r="F28" s="115">
        <f t="shared" si="2"/>
        <v>-3234418.29</v>
      </c>
      <c r="G28" s="115">
        <f t="shared" si="2"/>
        <v>-4749974.8900000006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5" t="s">
        <v>511</v>
      </c>
      <c r="B1" s="157"/>
      <c r="C1" s="157"/>
      <c r="D1" s="157"/>
      <c r="E1" s="157"/>
      <c r="F1" s="157"/>
    </row>
    <row r="2" spans="1:6" x14ac:dyDescent="0.25">
      <c r="A2" s="177" t="str">
        <f>'Formato 1'!A2</f>
        <v>CASA DE LA CULTURA DE URIANGATO</v>
      </c>
      <c r="B2" s="178"/>
      <c r="C2" s="178"/>
      <c r="D2" s="178"/>
      <c r="E2" s="178"/>
      <c r="F2" s="179"/>
    </row>
    <row r="3" spans="1:6" x14ac:dyDescent="0.25">
      <c r="A3" s="174" t="s">
        <v>512</v>
      </c>
      <c r="B3" s="175"/>
      <c r="C3" s="175"/>
      <c r="D3" s="175"/>
      <c r="E3" s="175"/>
      <c r="F3" s="176"/>
    </row>
    <row r="4" spans="1:6" ht="30" x14ac:dyDescent="0.25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25">
      <c r="A5" s="139" t="s">
        <v>518</v>
      </c>
      <c r="B5" s="144"/>
      <c r="C5" s="144"/>
      <c r="D5" s="144"/>
      <c r="E5" s="144"/>
      <c r="F5" s="144"/>
    </row>
    <row r="6" spans="1:6" ht="30" x14ac:dyDescent="0.25">
      <c r="A6" s="142" t="s">
        <v>519</v>
      </c>
      <c r="B6" s="141"/>
      <c r="C6" s="141"/>
      <c r="D6" s="141"/>
      <c r="E6" s="141"/>
      <c r="F6" s="141"/>
    </row>
    <row r="7" spans="1:6" ht="15.75" customHeight="1" x14ac:dyDescent="0.25">
      <c r="A7" s="142" t="s">
        <v>520</v>
      </c>
      <c r="B7" s="141"/>
      <c r="C7" s="141"/>
      <c r="D7" s="141"/>
      <c r="E7" s="141"/>
      <c r="F7" s="141"/>
    </row>
    <row r="8" spans="1:6" x14ac:dyDescent="0.25">
      <c r="A8" s="143"/>
      <c r="B8" s="141"/>
      <c r="C8" s="141"/>
      <c r="D8" s="141"/>
      <c r="E8" s="141"/>
      <c r="F8" s="141"/>
    </row>
    <row r="9" spans="1:6" x14ac:dyDescent="0.25">
      <c r="A9" s="148" t="s">
        <v>521</v>
      </c>
      <c r="B9" s="141"/>
      <c r="C9" s="141"/>
      <c r="D9" s="141"/>
      <c r="E9" s="141"/>
      <c r="F9" s="141"/>
    </row>
    <row r="10" spans="1:6" x14ac:dyDescent="0.25">
      <c r="A10" s="142" t="s">
        <v>522</v>
      </c>
      <c r="B10" s="151"/>
      <c r="C10" s="151"/>
      <c r="D10" s="151"/>
      <c r="E10" s="151"/>
      <c r="F10" s="151"/>
    </row>
    <row r="11" spans="1:6" x14ac:dyDescent="0.25">
      <c r="A11" s="66" t="s">
        <v>523</v>
      </c>
      <c r="B11" s="151"/>
      <c r="C11" s="151"/>
      <c r="D11" s="151"/>
      <c r="E11" s="151"/>
      <c r="F11" s="151"/>
    </row>
    <row r="12" spans="1:6" x14ac:dyDescent="0.25">
      <c r="A12" s="66" t="s">
        <v>524</v>
      </c>
      <c r="B12" s="151"/>
      <c r="C12" s="151"/>
      <c r="D12" s="151"/>
      <c r="E12" s="151"/>
      <c r="F12" s="151"/>
    </row>
    <row r="13" spans="1:6" x14ac:dyDescent="0.25">
      <c r="A13" s="66" t="s">
        <v>525</v>
      </c>
      <c r="B13" s="151"/>
      <c r="C13" s="151"/>
      <c r="D13" s="151"/>
      <c r="E13" s="151"/>
      <c r="F13" s="151"/>
    </row>
    <row r="14" spans="1:6" x14ac:dyDescent="0.25">
      <c r="A14" s="142" t="s">
        <v>526</v>
      </c>
      <c r="B14" s="151"/>
      <c r="C14" s="151"/>
      <c r="D14" s="151"/>
      <c r="E14" s="151"/>
      <c r="F14" s="151"/>
    </row>
    <row r="15" spans="1:6" x14ac:dyDescent="0.25">
      <c r="A15" s="66" t="s">
        <v>523</v>
      </c>
      <c r="B15" s="151"/>
      <c r="C15" s="151"/>
      <c r="D15" s="151"/>
      <c r="E15" s="151"/>
      <c r="F15" s="151"/>
    </row>
    <row r="16" spans="1:6" x14ac:dyDescent="0.25">
      <c r="A16" s="66" t="s">
        <v>524</v>
      </c>
      <c r="B16" s="152"/>
      <c r="C16" s="152"/>
      <c r="D16" s="152"/>
      <c r="E16" s="152"/>
      <c r="F16" s="152"/>
    </row>
    <row r="17" spans="1:6" x14ac:dyDescent="0.25">
      <c r="A17" s="66" t="s">
        <v>525</v>
      </c>
      <c r="B17" s="153"/>
      <c r="C17" s="153"/>
      <c r="D17" s="153"/>
      <c r="E17" s="153"/>
      <c r="F17" s="153"/>
    </row>
    <row r="18" spans="1:6" x14ac:dyDescent="0.25">
      <c r="A18" s="142" t="s">
        <v>527</v>
      </c>
      <c r="B18" s="153"/>
      <c r="C18" s="153"/>
      <c r="D18" s="153"/>
      <c r="E18" s="153"/>
      <c r="F18" s="153"/>
    </row>
    <row r="19" spans="1:6" x14ac:dyDescent="0.25">
      <c r="A19" s="142" t="s">
        <v>528</v>
      </c>
      <c r="B19" s="153"/>
      <c r="C19" s="153"/>
      <c r="D19" s="153"/>
      <c r="E19" s="153"/>
      <c r="F19" s="153"/>
    </row>
    <row r="20" spans="1:6" x14ac:dyDescent="0.25">
      <c r="A20" s="142" t="s">
        <v>529</v>
      </c>
      <c r="B20" s="154"/>
      <c r="C20" s="154"/>
      <c r="D20" s="154"/>
      <c r="E20" s="154"/>
      <c r="F20" s="154"/>
    </row>
    <row r="21" spans="1:6" x14ac:dyDescent="0.25">
      <c r="A21" s="142" t="s">
        <v>530</v>
      </c>
      <c r="B21" s="154"/>
      <c r="C21" s="154"/>
      <c r="D21" s="154"/>
      <c r="E21" s="154"/>
      <c r="F21" s="154"/>
    </row>
    <row r="22" spans="1:6" x14ac:dyDescent="0.25">
      <c r="A22" s="142" t="s">
        <v>531</v>
      </c>
      <c r="B22" s="154"/>
      <c r="C22" s="154"/>
      <c r="D22" s="154"/>
      <c r="E22" s="154"/>
      <c r="F22" s="154"/>
    </row>
    <row r="23" spans="1:6" x14ac:dyDescent="0.25">
      <c r="A23" s="142" t="s">
        <v>532</v>
      </c>
      <c r="B23" s="154"/>
      <c r="C23" s="154"/>
      <c r="D23" s="154"/>
      <c r="E23" s="154"/>
      <c r="F23" s="154"/>
    </row>
    <row r="24" spans="1:6" x14ac:dyDescent="0.25">
      <c r="A24" s="142" t="s">
        <v>533</v>
      </c>
      <c r="B24" s="146"/>
      <c r="C24" s="146"/>
      <c r="D24" s="146"/>
      <c r="E24" s="146"/>
      <c r="F24" s="146"/>
    </row>
    <row r="25" spans="1:6" x14ac:dyDescent="0.25">
      <c r="A25" s="142" t="s">
        <v>534</v>
      </c>
      <c r="B25" s="146"/>
      <c r="C25" s="146"/>
      <c r="D25" s="146"/>
      <c r="E25" s="146"/>
      <c r="F25" s="146"/>
    </row>
    <row r="26" spans="1:6" x14ac:dyDescent="0.25">
      <c r="A26" s="143"/>
      <c r="B26" s="147"/>
      <c r="C26" s="147"/>
      <c r="D26" s="147"/>
      <c r="E26" s="147"/>
      <c r="F26" s="147"/>
    </row>
    <row r="27" spans="1:6" ht="14.45" customHeight="1" x14ac:dyDescent="0.25">
      <c r="A27" s="148" t="s">
        <v>535</v>
      </c>
      <c r="B27" s="145"/>
      <c r="C27" s="145"/>
      <c r="D27" s="145"/>
      <c r="E27" s="145"/>
      <c r="F27" s="145"/>
    </row>
    <row r="28" spans="1:6" x14ac:dyDescent="0.25">
      <c r="A28" s="142" t="s">
        <v>536</v>
      </c>
      <c r="B28" s="87"/>
      <c r="C28" s="87"/>
      <c r="D28" s="87"/>
      <c r="E28" s="87"/>
      <c r="F28" s="87"/>
    </row>
    <row r="29" spans="1:6" x14ac:dyDescent="0.25">
      <c r="A29" s="138"/>
      <c r="B29" s="52"/>
      <c r="C29" s="52"/>
      <c r="D29" s="52"/>
      <c r="E29" s="52"/>
      <c r="F29" s="52"/>
    </row>
    <row r="30" spans="1:6" x14ac:dyDescent="0.25">
      <c r="A30" s="149" t="s">
        <v>537</v>
      </c>
      <c r="B30" s="52"/>
      <c r="C30" s="52"/>
      <c r="D30" s="52"/>
      <c r="E30" s="52"/>
      <c r="F30" s="52"/>
    </row>
    <row r="31" spans="1:6" x14ac:dyDescent="0.25">
      <c r="A31" s="150" t="s">
        <v>522</v>
      </c>
      <c r="B31" s="87"/>
      <c r="C31" s="87"/>
      <c r="D31" s="87"/>
      <c r="E31" s="87"/>
      <c r="F31" s="87"/>
    </row>
    <row r="32" spans="1:6" x14ac:dyDescent="0.25">
      <c r="A32" s="150" t="s">
        <v>526</v>
      </c>
      <c r="B32" s="87"/>
      <c r="C32" s="87"/>
      <c r="D32" s="87"/>
      <c r="E32" s="87"/>
      <c r="F32" s="87"/>
    </row>
    <row r="33" spans="1:6" x14ac:dyDescent="0.25">
      <c r="A33" s="150" t="s">
        <v>538</v>
      </c>
      <c r="B33" s="87"/>
      <c r="C33" s="87"/>
      <c r="D33" s="87"/>
      <c r="E33" s="87"/>
      <c r="F33" s="87"/>
    </row>
    <row r="34" spans="1:6" x14ac:dyDescent="0.25">
      <c r="A34" s="138"/>
      <c r="B34" s="52"/>
      <c r="C34" s="52"/>
      <c r="D34" s="52"/>
      <c r="E34" s="52"/>
      <c r="F34" s="52"/>
    </row>
    <row r="35" spans="1:6" x14ac:dyDescent="0.25">
      <c r="A35" s="149" t="s">
        <v>539</v>
      </c>
      <c r="B35" s="52"/>
      <c r="C35" s="52"/>
      <c r="D35" s="52"/>
      <c r="E35" s="52"/>
      <c r="F35" s="52"/>
    </row>
    <row r="36" spans="1:6" x14ac:dyDescent="0.25">
      <c r="A36" s="150" t="s">
        <v>540</v>
      </c>
      <c r="B36" s="52"/>
      <c r="C36" s="52"/>
      <c r="D36" s="52"/>
      <c r="E36" s="52"/>
      <c r="F36" s="52"/>
    </row>
    <row r="37" spans="1:6" x14ac:dyDescent="0.25">
      <c r="A37" s="150" t="s">
        <v>541</v>
      </c>
      <c r="B37" s="52"/>
      <c r="C37" s="52"/>
      <c r="D37" s="52"/>
      <c r="E37" s="52"/>
      <c r="F37" s="52"/>
    </row>
    <row r="38" spans="1:6" x14ac:dyDescent="0.25">
      <c r="A38" s="150" t="s">
        <v>542</v>
      </c>
      <c r="B38" s="52"/>
      <c r="C38" s="52"/>
      <c r="D38" s="52"/>
      <c r="E38" s="52"/>
      <c r="F38" s="52"/>
    </row>
    <row r="39" spans="1:6" x14ac:dyDescent="0.25">
      <c r="A39" s="138"/>
      <c r="B39" s="52"/>
      <c r="C39" s="52"/>
      <c r="D39" s="52"/>
      <c r="E39" s="52"/>
      <c r="F39" s="52"/>
    </row>
    <row r="40" spans="1:6" x14ac:dyDescent="0.25">
      <c r="A40" s="149" t="s">
        <v>543</v>
      </c>
      <c r="B40" s="52"/>
      <c r="C40" s="52"/>
      <c r="D40" s="52"/>
      <c r="E40" s="52"/>
      <c r="F40" s="52"/>
    </row>
    <row r="41" spans="1:6" x14ac:dyDescent="0.25">
      <c r="A41" s="138"/>
      <c r="B41" s="52"/>
      <c r="C41" s="52"/>
      <c r="D41" s="52"/>
      <c r="E41" s="52"/>
      <c r="F41" s="52"/>
    </row>
    <row r="42" spans="1:6" x14ac:dyDescent="0.25">
      <c r="A42" s="149" t="s">
        <v>544</v>
      </c>
      <c r="B42" s="52"/>
      <c r="C42" s="52"/>
      <c r="D42" s="52"/>
      <c r="E42" s="52"/>
      <c r="F42" s="52"/>
    </row>
    <row r="43" spans="1:6" x14ac:dyDescent="0.25">
      <c r="A43" s="150" t="s">
        <v>545</v>
      </c>
      <c r="B43" s="87"/>
      <c r="C43" s="87"/>
      <c r="D43" s="87"/>
      <c r="E43" s="87"/>
      <c r="F43" s="87"/>
    </row>
    <row r="44" spans="1:6" x14ac:dyDescent="0.25">
      <c r="A44" s="150" t="s">
        <v>546</v>
      </c>
      <c r="B44" s="87"/>
      <c r="C44" s="87"/>
      <c r="D44" s="87"/>
      <c r="E44" s="87"/>
      <c r="F44" s="87"/>
    </row>
    <row r="45" spans="1:6" x14ac:dyDescent="0.25">
      <c r="A45" s="150" t="s">
        <v>547</v>
      </c>
      <c r="B45" s="87"/>
      <c r="C45" s="87"/>
      <c r="D45" s="87"/>
      <c r="E45" s="87"/>
      <c r="F45" s="87"/>
    </row>
    <row r="46" spans="1:6" x14ac:dyDescent="0.25">
      <c r="A46" s="138"/>
      <c r="B46" s="52"/>
      <c r="C46" s="52"/>
      <c r="D46" s="52"/>
      <c r="E46" s="52"/>
      <c r="F46" s="52"/>
    </row>
    <row r="47" spans="1:6" ht="30" x14ac:dyDescent="0.25">
      <c r="A47" s="149" t="s">
        <v>548</v>
      </c>
      <c r="B47" s="52"/>
      <c r="C47" s="52"/>
      <c r="D47" s="52"/>
      <c r="E47" s="52"/>
      <c r="F47" s="52"/>
    </row>
    <row r="48" spans="1:6" x14ac:dyDescent="0.25">
      <c r="A48" s="150" t="s">
        <v>546</v>
      </c>
      <c r="B48" s="87"/>
      <c r="C48" s="87"/>
      <c r="D48" s="87"/>
      <c r="E48" s="87"/>
      <c r="F48" s="87"/>
    </row>
    <row r="49" spans="1:6" x14ac:dyDescent="0.25">
      <c r="A49" s="150" t="s">
        <v>547</v>
      </c>
      <c r="B49" s="87"/>
      <c r="C49" s="87"/>
      <c r="D49" s="87"/>
      <c r="E49" s="87"/>
      <c r="F49" s="87"/>
    </row>
    <row r="50" spans="1:6" x14ac:dyDescent="0.25">
      <c r="A50" s="138"/>
      <c r="B50" s="52"/>
      <c r="C50" s="52"/>
      <c r="D50" s="52"/>
      <c r="E50" s="52"/>
      <c r="F50" s="52"/>
    </row>
    <row r="51" spans="1:6" x14ac:dyDescent="0.25">
      <c r="A51" s="149" t="s">
        <v>549</v>
      </c>
      <c r="B51" s="52"/>
      <c r="C51" s="52"/>
      <c r="D51" s="52"/>
      <c r="E51" s="52"/>
      <c r="F51" s="52"/>
    </row>
    <row r="52" spans="1:6" x14ac:dyDescent="0.25">
      <c r="A52" s="150" t="s">
        <v>546</v>
      </c>
      <c r="B52" s="87"/>
      <c r="C52" s="87"/>
      <c r="D52" s="87"/>
      <c r="E52" s="87"/>
      <c r="F52" s="87"/>
    </row>
    <row r="53" spans="1:6" x14ac:dyDescent="0.25">
      <c r="A53" s="150" t="s">
        <v>547</v>
      </c>
      <c r="B53" s="87"/>
      <c r="C53" s="87"/>
      <c r="D53" s="87"/>
      <c r="E53" s="87"/>
      <c r="F53" s="87"/>
    </row>
    <row r="54" spans="1:6" x14ac:dyDescent="0.25">
      <c r="A54" s="150" t="s">
        <v>550</v>
      </c>
      <c r="B54" s="87"/>
      <c r="C54" s="87"/>
      <c r="D54" s="87"/>
      <c r="E54" s="87"/>
      <c r="F54" s="87"/>
    </row>
    <row r="55" spans="1:6" x14ac:dyDescent="0.25">
      <c r="A55" s="138"/>
      <c r="B55" s="52"/>
      <c r="C55" s="52"/>
      <c r="D55" s="52"/>
      <c r="E55" s="52"/>
      <c r="F55" s="52"/>
    </row>
    <row r="56" spans="1:6" x14ac:dyDescent="0.25">
      <c r="A56" s="149" t="s">
        <v>551</v>
      </c>
      <c r="B56" s="52"/>
      <c r="C56" s="52"/>
      <c r="D56" s="52"/>
      <c r="E56" s="52"/>
      <c r="F56" s="52"/>
    </row>
    <row r="57" spans="1:6" x14ac:dyDescent="0.25">
      <c r="A57" s="150" t="s">
        <v>546</v>
      </c>
      <c r="B57" s="87"/>
      <c r="C57" s="87"/>
      <c r="D57" s="87"/>
      <c r="E57" s="87"/>
      <c r="F57" s="87"/>
    </row>
    <row r="58" spans="1:6" x14ac:dyDescent="0.25">
      <c r="A58" s="150" t="s">
        <v>547</v>
      </c>
      <c r="B58" s="87"/>
      <c r="C58" s="87"/>
      <c r="D58" s="87"/>
      <c r="E58" s="87"/>
      <c r="F58" s="87"/>
    </row>
    <row r="59" spans="1:6" x14ac:dyDescent="0.25">
      <c r="A59" s="138"/>
      <c r="B59" s="52"/>
      <c r="C59" s="52"/>
      <c r="D59" s="52"/>
      <c r="E59" s="52"/>
      <c r="F59" s="52"/>
    </row>
    <row r="60" spans="1:6" x14ac:dyDescent="0.25">
      <c r="A60" s="149" t="s">
        <v>552</v>
      </c>
      <c r="B60" s="52"/>
      <c r="C60" s="52"/>
      <c r="D60" s="52"/>
      <c r="E60" s="52"/>
      <c r="F60" s="52"/>
    </row>
    <row r="61" spans="1:6" x14ac:dyDescent="0.25">
      <c r="A61" s="150" t="s">
        <v>553</v>
      </c>
      <c r="B61" s="137"/>
      <c r="C61" s="137"/>
      <c r="D61" s="137"/>
      <c r="E61" s="137"/>
      <c r="F61" s="137"/>
    </row>
    <row r="62" spans="1:6" x14ac:dyDescent="0.25">
      <c r="A62" s="150" t="s">
        <v>554</v>
      </c>
      <c r="B62" s="155"/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555</v>
      </c>
      <c r="B64" s="137"/>
      <c r="C64" s="137"/>
      <c r="D64" s="137"/>
      <c r="E64" s="137"/>
      <c r="F64" s="137"/>
    </row>
    <row r="65" spans="1:6" x14ac:dyDescent="0.25">
      <c r="A65" s="150" t="s">
        <v>556</v>
      </c>
      <c r="B65" s="137"/>
      <c r="C65" s="137"/>
      <c r="D65" s="137"/>
      <c r="E65" s="137"/>
      <c r="F65" s="137"/>
    </row>
    <row r="66" spans="1:6" x14ac:dyDescent="0.25">
      <c r="A66" s="150" t="s">
        <v>557</v>
      </c>
      <c r="B66" s="138"/>
      <c r="C66" s="52"/>
      <c r="D66" s="138"/>
      <c r="E66" s="138"/>
      <c r="F66" s="138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2" t="s">
        <v>447</v>
      </c>
      <c r="B1" s="182"/>
      <c r="C1" s="182"/>
      <c r="D1" s="182"/>
      <c r="E1" s="182"/>
      <c r="F1" s="182"/>
      <c r="G1" s="182"/>
    </row>
    <row r="2" spans="1:7" x14ac:dyDescent="0.25">
      <c r="A2" s="124" t="str">
        <f>'Formato 1'!A2</f>
        <v>CASA DE LA CULTURA DE URIANGATO</v>
      </c>
      <c r="B2" s="125"/>
      <c r="C2" s="125"/>
      <c r="D2" s="125"/>
      <c r="E2" s="125"/>
      <c r="F2" s="125"/>
      <c r="G2" s="126"/>
    </row>
    <row r="3" spans="1:7" x14ac:dyDescent="0.25">
      <c r="A3" s="127" t="s">
        <v>448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449</v>
      </c>
      <c r="B5" s="128"/>
      <c r="C5" s="128"/>
      <c r="D5" s="128"/>
      <c r="E5" s="128"/>
      <c r="F5" s="128"/>
      <c r="G5" s="129"/>
    </row>
    <row r="6" spans="1:7" x14ac:dyDescent="0.25">
      <c r="A6" s="180" t="s">
        <v>450</v>
      </c>
      <c r="B6" s="35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83.25" customHeight="1" x14ac:dyDescent="0.25">
      <c r="A7" s="181"/>
      <c r="B7" s="69" t="s">
        <v>451</v>
      </c>
      <c r="C7" s="181"/>
      <c r="D7" s="181"/>
      <c r="E7" s="181"/>
      <c r="F7" s="181"/>
      <c r="G7" s="181"/>
    </row>
    <row r="8" spans="1:7" ht="30" x14ac:dyDescent="0.25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3" t="s">
        <v>466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>CASA DE LA CULTURA DE URIANGATO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467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449</v>
      </c>
      <c r="B5" s="110"/>
      <c r="C5" s="110"/>
      <c r="D5" s="110"/>
      <c r="E5" s="110"/>
      <c r="F5" s="110"/>
      <c r="G5" s="111"/>
    </row>
    <row r="6" spans="1:7" x14ac:dyDescent="0.25">
      <c r="A6" s="184" t="s">
        <v>468</v>
      </c>
      <c r="B6" s="35">
        <v>2022</v>
      </c>
      <c r="C6" s="180">
        <f>+B6+1</f>
        <v>2023</v>
      </c>
      <c r="D6" s="180">
        <f>+C6+1</f>
        <v>2024</v>
      </c>
      <c r="E6" s="180">
        <f>+D6+1</f>
        <v>2025</v>
      </c>
      <c r="F6" s="180">
        <f>+E6+1</f>
        <v>2026</v>
      </c>
      <c r="G6" s="180">
        <f>+F6+1</f>
        <v>2027</v>
      </c>
    </row>
    <row r="7" spans="1:7" ht="57.75" customHeight="1" x14ac:dyDescent="0.25">
      <c r="A7" s="185"/>
      <c r="B7" s="36" t="s">
        <v>451</v>
      </c>
      <c r="C7" s="181"/>
      <c r="D7" s="181"/>
      <c r="E7" s="181"/>
      <c r="F7" s="181"/>
      <c r="G7" s="181"/>
    </row>
    <row r="8" spans="1:7" x14ac:dyDescent="0.25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3" t="s">
        <v>482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>CASA DE LA CULTURA DE URIANGATO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483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87" t="s">
        <v>450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5">
        <f>+F5+1</f>
        <v>2022</v>
      </c>
    </row>
    <row r="6" spans="1:7" ht="32.25" x14ac:dyDescent="0.25">
      <c r="A6" s="164"/>
      <c r="B6" s="189"/>
      <c r="C6" s="189"/>
      <c r="D6" s="189"/>
      <c r="E6" s="189"/>
      <c r="F6" s="189"/>
      <c r="G6" s="36" t="s">
        <v>484</v>
      </c>
    </row>
    <row r="7" spans="1:7" x14ac:dyDescent="0.25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86" t="s">
        <v>505</v>
      </c>
      <c r="B39" s="186"/>
      <c r="C39" s="186"/>
      <c r="D39" s="186"/>
      <c r="E39" s="186"/>
      <c r="F39" s="186"/>
      <c r="G39" s="186"/>
    </row>
    <row r="40" spans="1:7" x14ac:dyDescent="0.25">
      <c r="A40" s="186" t="s">
        <v>506</v>
      </c>
      <c r="B40" s="186"/>
      <c r="C40" s="186"/>
      <c r="D40" s="186"/>
      <c r="E40" s="186"/>
      <c r="F40" s="186"/>
      <c r="G40" s="1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3" t="s">
        <v>507</v>
      </c>
      <c r="B1" s="183"/>
      <c r="C1" s="183"/>
      <c r="D1" s="183"/>
      <c r="E1" s="183"/>
      <c r="F1" s="183"/>
      <c r="G1" s="183"/>
    </row>
    <row r="2" spans="1:7" x14ac:dyDescent="0.25">
      <c r="A2" s="124" t="str">
        <f>'Formato 1'!A2</f>
        <v>CASA DE LA CULTURA DE URIANGATO</v>
      </c>
      <c r="B2" s="125"/>
      <c r="C2" s="125"/>
      <c r="D2" s="125"/>
      <c r="E2" s="125"/>
      <c r="F2" s="125"/>
      <c r="G2" s="126"/>
    </row>
    <row r="3" spans="1:7" x14ac:dyDescent="0.25">
      <c r="A3" s="109" t="s">
        <v>508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90" t="s">
        <v>468</v>
      </c>
      <c r="B5" s="188">
        <v>2017</v>
      </c>
      <c r="C5" s="188">
        <f>+B5+1</f>
        <v>2018</v>
      </c>
      <c r="D5" s="188">
        <f>+C5+1</f>
        <v>2019</v>
      </c>
      <c r="E5" s="188">
        <f>+D5+1</f>
        <v>2020</v>
      </c>
      <c r="F5" s="188">
        <f>+E5+1</f>
        <v>2021</v>
      </c>
      <c r="G5" s="35">
        <v>2022</v>
      </c>
    </row>
    <row r="6" spans="1:7" ht="48.75" customHeight="1" x14ac:dyDescent="0.25">
      <c r="A6" s="191"/>
      <c r="B6" s="189"/>
      <c r="C6" s="189"/>
      <c r="D6" s="189"/>
      <c r="E6" s="189"/>
      <c r="F6" s="189"/>
      <c r="G6" s="36" t="s">
        <v>509</v>
      </c>
    </row>
    <row r="7" spans="1:7" x14ac:dyDescent="0.25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86" t="s">
        <v>505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506</v>
      </c>
      <c r="B33" s="186"/>
      <c r="C33" s="186"/>
      <c r="D33" s="186"/>
      <c r="E33" s="186"/>
      <c r="F33" s="186"/>
      <c r="G33" s="1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2" t="s">
        <v>511</v>
      </c>
      <c r="B1" s="192"/>
      <c r="C1" s="192"/>
      <c r="D1" s="192"/>
      <c r="E1" s="192"/>
      <c r="F1" s="192"/>
    </row>
    <row r="2" spans="1:6" ht="20.100000000000001" customHeight="1" x14ac:dyDescent="0.25">
      <c r="A2" s="106" t="str">
        <f>'Formato 1'!A2</f>
        <v>CASA DE LA CULTURA DE URIANGATO</v>
      </c>
      <c r="B2" s="130"/>
      <c r="C2" s="130"/>
      <c r="D2" s="130"/>
      <c r="E2" s="130"/>
      <c r="F2" s="131"/>
    </row>
    <row r="3" spans="1:6" ht="29.25" customHeight="1" x14ac:dyDescent="0.25">
      <c r="A3" s="132" t="s">
        <v>512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25">
      <c r="A5" s="18" t="s">
        <v>518</v>
      </c>
      <c r="B5" s="52"/>
      <c r="C5" s="52"/>
      <c r="D5" s="52"/>
      <c r="E5" s="52"/>
      <c r="F5" s="52"/>
    </row>
    <row r="6" spans="1:6" ht="30" x14ac:dyDescent="0.25">
      <c r="A6" s="58" t="s">
        <v>519</v>
      </c>
      <c r="B6" s="59"/>
      <c r="C6" s="59"/>
      <c r="D6" s="59"/>
      <c r="E6" s="59"/>
      <c r="F6" s="59"/>
    </row>
    <row r="7" spans="1:6" ht="15" x14ac:dyDescent="0.25">
      <c r="A7" s="58" t="s">
        <v>520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521</v>
      </c>
      <c r="B9" s="44"/>
      <c r="C9" s="44"/>
      <c r="D9" s="44"/>
      <c r="E9" s="44"/>
      <c r="F9" s="44"/>
    </row>
    <row r="10" spans="1:6" ht="15" x14ac:dyDescent="0.25">
      <c r="A10" s="58" t="s">
        <v>522</v>
      </c>
      <c r="B10" s="59"/>
      <c r="C10" s="59"/>
      <c r="D10" s="59"/>
      <c r="E10" s="59"/>
      <c r="F10" s="59"/>
    </row>
    <row r="11" spans="1:6" ht="15" x14ac:dyDescent="0.25">
      <c r="A11" s="79" t="s">
        <v>523</v>
      </c>
      <c r="B11" s="59"/>
      <c r="C11" s="59"/>
      <c r="D11" s="59"/>
      <c r="E11" s="59"/>
      <c r="F11" s="59"/>
    </row>
    <row r="12" spans="1:6" ht="15" x14ac:dyDescent="0.25">
      <c r="A12" s="79" t="s">
        <v>524</v>
      </c>
      <c r="B12" s="59"/>
      <c r="C12" s="59"/>
      <c r="D12" s="59"/>
      <c r="E12" s="59"/>
      <c r="F12" s="59"/>
    </row>
    <row r="13" spans="1:6" ht="15" x14ac:dyDescent="0.25">
      <c r="A13" s="79" t="s">
        <v>525</v>
      </c>
      <c r="B13" s="59"/>
      <c r="C13" s="59"/>
      <c r="D13" s="59"/>
      <c r="E13" s="59"/>
      <c r="F13" s="59"/>
    </row>
    <row r="14" spans="1:6" ht="15" x14ac:dyDescent="0.25">
      <c r="A14" s="58" t="s">
        <v>526</v>
      </c>
      <c r="B14" s="59"/>
      <c r="C14" s="59"/>
      <c r="D14" s="59"/>
      <c r="E14" s="59"/>
      <c r="F14" s="59"/>
    </row>
    <row r="15" spans="1:6" ht="15" x14ac:dyDescent="0.25">
      <c r="A15" s="79" t="s">
        <v>523</v>
      </c>
      <c r="B15" s="59"/>
      <c r="C15" s="59"/>
      <c r="D15" s="59"/>
      <c r="E15" s="59"/>
      <c r="F15" s="59"/>
    </row>
    <row r="16" spans="1:6" ht="15" x14ac:dyDescent="0.25">
      <c r="A16" s="79" t="s">
        <v>524</v>
      </c>
      <c r="B16" s="59"/>
      <c r="C16" s="59"/>
      <c r="D16" s="59"/>
      <c r="E16" s="59"/>
      <c r="F16" s="59"/>
    </row>
    <row r="17" spans="1:6" ht="15" x14ac:dyDescent="0.25">
      <c r="A17" s="79" t="s">
        <v>525</v>
      </c>
      <c r="B17" s="59"/>
      <c r="C17" s="59"/>
      <c r="D17" s="59"/>
      <c r="E17" s="59"/>
      <c r="F17" s="59"/>
    </row>
    <row r="18" spans="1:6" ht="15" x14ac:dyDescent="0.25">
      <c r="A18" s="58" t="s">
        <v>527</v>
      </c>
      <c r="B18" s="118"/>
      <c r="C18" s="59"/>
      <c r="D18" s="59"/>
      <c r="E18" s="59"/>
      <c r="F18" s="59"/>
    </row>
    <row r="19" spans="1:6" ht="15" x14ac:dyDescent="0.25">
      <c r="A19" s="58" t="s">
        <v>528</v>
      </c>
      <c r="B19" s="59"/>
      <c r="C19" s="59"/>
      <c r="D19" s="59"/>
      <c r="E19" s="59"/>
      <c r="F19" s="59"/>
    </row>
    <row r="20" spans="1:6" ht="30" x14ac:dyDescent="0.25">
      <c r="A20" s="58" t="s">
        <v>529</v>
      </c>
      <c r="B20" s="119"/>
      <c r="C20" s="119"/>
      <c r="D20" s="119"/>
      <c r="E20" s="119"/>
      <c r="F20" s="119"/>
    </row>
    <row r="21" spans="1:6" ht="30" x14ac:dyDescent="0.25">
      <c r="A21" s="58" t="s">
        <v>530</v>
      </c>
      <c r="B21" s="119"/>
      <c r="C21" s="119"/>
      <c r="D21" s="119"/>
      <c r="E21" s="119"/>
      <c r="F21" s="119"/>
    </row>
    <row r="22" spans="1:6" ht="30" x14ac:dyDescent="0.25">
      <c r="A22" s="58" t="s">
        <v>531</v>
      </c>
      <c r="B22" s="119"/>
      <c r="C22" s="119"/>
      <c r="D22" s="119"/>
      <c r="E22" s="119"/>
      <c r="F22" s="119"/>
    </row>
    <row r="23" spans="1:6" ht="15" x14ac:dyDescent="0.25">
      <c r="A23" s="58" t="s">
        <v>532</v>
      </c>
      <c r="B23" s="119"/>
      <c r="C23" s="119"/>
      <c r="D23" s="119"/>
      <c r="E23" s="119"/>
      <c r="F23" s="119"/>
    </row>
    <row r="24" spans="1:6" ht="15" x14ac:dyDescent="0.25">
      <c r="A24" s="58" t="s">
        <v>533</v>
      </c>
      <c r="B24" s="120"/>
      <c r="C24" s="59"/>
      <c r="D24" s="59"/>
      <c r="E24" s="59"/>
      <c r="F24" s="59"/>
    </row>
    <row r="25" spans="1:6" ht="15" x14ac:dyDescent="0.25">
      <c r="A25" s="58" t="s">
        <v>534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535</v>
      </c>
      <c r="B27" s="44"/>
      <c r="C27" s="44"/>
      <c r="D27" s="44"/>
      <c r="E27" s="44"/>
      <c r="F27" s="44"/>
    </row>
    <row r="28" spans="1:6" ht="15" x14ac:dyDescent="0.25">
      <c r="A28" s="58" t="s">
        <v>536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537</v>
      </c>
      <c r="B30" s="44"/>
      <c r="C30" s="44"/>
      <c r="D30" s="44"/>
      <c r="E30" s="44"/>
      <c r="F30" s="44"/>
    </row>
    <row r="31" spans="1:6" ht="15" x14ac:dyDescent="0.25">
      <c r="A31" s="58" t="s">
        <v>522</v>
      </c>
      <c r="B31" s="59"/>
      <c r="C31" s="59"/>
      <c r="D31" s="59"/>
      <c r="E31" s="59"/>
      <c r="F31" s="59"/>
    </row>
    <row r="32" spans="1:6" ht="15" x14ac:dyDescent="0.25">
      <c r="A32" s="58" t="s">
        <v>526</v>
      </c>
      <c r="B32" s="59"/>
      <c r="C32" s="59"/>
      <c r="D32" s="59"/>
      <c r="E32" s="59"/>
      <c r="F32" s="59"/>
    </row>
    <row r="33" spans="1:6" ht="15" x14ac:dyDescent="0.25">
      <c r="A33" s="58" t="s">
        <v>538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539</v>
      </c>
      <c r="B35" s="44"/>
      <c r="C35" s="44"/>
      <c r="D35" s="44"/>
      <c r="E35" s="44"/>
      <c r="F35" s="44"/>
    </row>
    <row r="36" spans="1:6" ht="15" x14ac:dyDescent="0.25">
      <c r="A36" s="58" t="s">
        <v>540</v>
      </c>
      <c r="B36" s="59"/>
      <c r="C36" s="59"/>
      <c r="D36" s="59"/>
      <c r="E36" s="59"/>
      <c r="F36" s="59"/>
    </row>
    <row r="37" spans="1:6" ht="15" x14ac:dyDescent="0.25">
      <c r="A37" s="58" t="s">
        <v>541</v>
      </c>
      <c r="B37" s="59"/>
      <c r="C37" s="59"/>
      <c r="D37" s="59"/>
      <c r="E37" s="59"/>
      <c r="F37" s="59"/>
    </row>
    <row r="38" spans="1:6" ht="15" x14ac:dyDescent="0.25">
      <c r="A38" s="58" t="s">
        <v>542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543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544</v>
      </c>
      <c r="B42" s="44"/>
      <c r="C42" s="44"/>
      <c r="D42" s="44"/>
      <c r="E42" s="44"/>
      <c r="F42" s="44"/>
    </row>
    <row r="43" spans="1:6" ht="15" x14ac:dyDescent="0.25">
      <c r="A43" s="58" t="s">
        <v>545</v>
      </c>
      <c r="B43" s="59"/>
      <c r="C43" s="59"/>
      <c r="D43" s="59"/>
      <c r="E43" s="59"/>
      <c r="F43" s="59"/>
    </row>
    <row r="44" spans="1:6" ht="15" x14ac:dyDescent="0.25">
      <c r="A44" s="58" t="s">
        <v>546</v>
      </c>
      <c r="B44" s="59"/>
      <c r="C44" s="59"/>
      <c r="D44" s="59"/>
      <c r="E44" s="59"/>
      <c r="F44" s="59"/>
    </row>
    <row r="45" spans="1:6" ht="15" x14ac:dyDescent="0.25">
      <c r="A45" s="58" t="s">
        <v>547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548</v>
      </c>
      <c r="B47" s="44"/>
      <c r="C47" s="44"/>
      <c r="D47" s="44"/>
      <c r="E47" s="44"/>
      <c r="F47" s="44"/>
    </row>
    <row r="48" spans="1:6" ht="15" x14ac:dyDescent="0.25">
      <c r="A48" s="58" t="s">
        <v>546</v>
      </c>
      <c r="B48" s="119"/>
      <c r="C48" s="119"/>
      <c r="D48" s="119"/>
      <c r="E48" s="119"/>
      <c r="F48" s="119"/>
    </row>
    <row r="49" spans="1:6" ht="15" x14ac:dyDescent="0.25">
      <c r="A49" s="58" t="s">
        <v>547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549</v>
      </c>
      <c r="B51" s="44"/>
      <c r="C51" s="44"/>
      <c r="D51" s="44"/>
      <c r="E51" s="44"/>
      <c r="F51" s="44"/>
    </row>
    <row r="52" spans="1:6" ht="15" x14ac:dyDescent="0.25">
      <c r="A52" s="58" t="s">
        <v>546</v>
      </c>
      <c r="B52" s="59"/>
      <c r="C52" s="59"/>
      <c r="D52" s="59"/>
      <c r="E52" s="59"/>
      <c r="F52" s="59"/>
    </row>
    <row r="53" spans="1:6" ht="15" x14ac:dyDescent="0.25">
      <c r="A53" s="58" t="s">
        <v>547</v>
      </c>
      <c r="B53" s="59"/>
      <c r="C53" s="59"/>
      <c r="D53" s="59"/>
      <c r="E53" s="59"/>
      <c r="F53" s="59"/>
    </row>
    <row r="54" spans="1:6" ht="15" x14ac:dyDescent="0.25">
      <c r="A54" s="58" t="s">
        <v>550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551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547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552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554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555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557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B1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6" t="s">
        <v>122</v>
      </c>
      <c r="B1" s="157"/>
      <c r="C1" s="157"/>
      <c r="D1" s="157"/>
      <c r="E1" s="157"/>
      <c r="F1" s="157"/>
      <c r="G1" s="157"/>
      <c r="H1" s="158"/>
    </row>
    <row r="2" spans="1:8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2023 y al 30 de Junio de 2024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140</v>
      </c>
      <c r="B18" s="4">
        <v>22956</v>
      </c>
      <c r="C18" s="104"/>
      <c r="D18" s="104"/>
      <c r="E18" s="104"/>
      <c r="F18" s="4">
        <v>19641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141</v>
      </c>
      <c r="B20" s="4">
        <f t="shared" ref="B20:H20" si="3">B8+B18</f>
        <v>22956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v>19641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59" t="s">
        <v>151</v>
      </c>
      <c r="B33" s="159"/>
      <c r="C33" s="159"/>
      <c r="D33" s="159"/>
      <c r="E33" s="159"/>
      <c r="F33" s="159"/>
      <c r="G33" s="159"/>
      <c r="H33" s="159"/>
    </row>
    <row r="34" spans="1:8" ht="14.45" customHeight="1" x14ac:dyDescent="0.25">
      <c r="A34" s="159"/>
      <c r="B34" s="159"/>
      <c r="C34" s="159"/>
      <c r="D34" s="159"/>
      <c r="E34" s="159"/>
      <c r="F34" s="159"/>
      <c r="G34" s="159"/>
      <c r="H34" s="159"/>
    </row>
    <row r="35" spans="1:8" ht="14.45" customHeight="1" x14ac:dyDescent="0.25">
      <c r="A35" s="159"/>
      <c r="B35" s="159"/>
      <c r="C35" s="159"/>
      <c r="D35" s="159"/>
      <c r="E35" s="159"/>
      <c r="F35" s="159"/>
      <c r="G35" s="159"/>
      <c r="H35" s="159"/>
    </row>
    <row r="36" spans="1:8" ht="14.45" customHeight="1" x14ac:dyDescent="0.25">
      <c r="A36" s="159"/>
      <c r="B36" s="159"/>
      <c r="C36" s="159"/>
      <c r="D36" s="159"/>
      <c r="E36" s="159"/>
      <c r="F36" s="159"/>
      <c r="G36" s="159"/>
      <c r="H36" s="159"/>
    </row>
    <row r="37" spans="1:8" ht="14.45" customHeight="1" x14ac:dyDescent="0.25">
      <c r="A37" s="159"/>
      <c r="B37" s="159"/>
      <c r="C37" s="159"/>
      <c r="D37" s="159"/>
      <c r="E37" s="159"/>
      <c r="F37" s="159"/>
      <c r="G37" s="159"/>
      <c r="H37" s="159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19 B21:H31 B20:E20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6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606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F33" sqref="F3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6" t="s">
        <v>183</v>
      </c>
      <c r="B1" s="157"/>
      <c r="C1" s="157"/>
      <c r="D1" s="158"/>
    </row>
    <row r="2" spans="1:4" x14ac:dyDescent="0.25">
      <c r="A2" s="106" t="str">
        <f>'Formato 1'!A2</f>
        <v>CASA DE LA CULTURA DE URIANGATO</v>
      </c>
      <c r="B2" s="107"/>
      <c r="C2" s="107"/>
      <c r="D2" s="108"/>
    </row>
    <row r="3" spans="1:4" x14ac:dyDescent="0.25">
      <c r="A3" s="109" t="s">
        <v>184</v>
      </c>
      <c r="B3" s="110"/>
      <c r="C3" s="110"/>
      <c r="D3" s="111"/>
    </row>
    <row r="4" spans="1:4" x14ac:dyDescent="0.25">
      <c r="A4" s="109" t="str">
        <f>'Formato 3'!A4</f>
        <v>Del 1 de Enero al 30 de Junio de 2024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4529737.55</v>
      </c>
      <c r="C8" s="14">
        <f>SUM(C9:C11)</f>
        <v>2564834</v>
      </c>
      <c r="D8" s="14">
        <f>SUM(D9:D11)</f>
        <v>2564834</v>
      </c>
    </row>
    <row r="9" spans="1:4" x14ac:dyDescent="0.25">
      <c r="A9" s="57" t="s">
        <v>189</v>
      </c>
      <c r="B9" s="199">
        <v>4529737.55</v>
      </c>
      <c r="C9" s="199">
        <v>2564834</v>
      </c>
      <c r="D9" s="199">
        <v>2564834</v>
      </c>
    </row>
    <row r="10" spans="1:4" x14ac:dyDescent="0.25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191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192</v>
      </c>
      <c r="B13" s="14">
        <f>B14+B15</f>
        <v>4529737.55</v>
      </c>
      <c r="C13" s="14">
        <f>C14+C15</f>
        <v>2219765.17</v>
      </c>
      <c r="D13" s="14">
        <f>D14+D15</f>
        <v>2219765.17</v>
      </c>
    </row>
    <row r="14" spans="1:4" x14ac:dyDescent="0.25">
      <c r="A14" s="57" t="s">
        <v>193</v>
      </c>
      <c r="B14" s="200">
        <v>4529737.55</v>
      </c>
      <c r="C14" s="200">
        <v>2219765.17</v>
      </c>
      <c r="D14" s="200">
        <v>2219765.17</v>
      </c>
    </row>
    <row r="15" spans="1:4" x14ac:dyDescent="0.25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195</v>
      </c>
      <c r="B17" s="15">
        <v>0</v>
      </c>
      <c r="C17" s="14">
        <f>C18+C19</f>
        <v>147985</v>
      </c>
      <c r="D17" s="14">
        <f>D18+D19</f>
        <v>147985</v>
      </c>
    </row>
    <row r="18" spans="1:4" x14ac:dyDescent="0.25">
      <c r="A18" s="57" t="s">
        <v>196</v>
      </c>
      <c r="B18" s="16">
        <v>0</v>
      </c>
      <c r="C18" s="201">
        <v>147985</v>
      </c>
      <c r="D18" s="201">
        <v>147985</v>
      </c>
    </row>
    <row r="19" spans="1:4" x14ac:dyDescent="0.25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198</v>
      </c>
      <c r="B21" s="14">
        <f>B8-B13+B17</f>
        <v>0</v>
      </c>
      <c r="C21" s="14">
        <f>C8-C13+C17</f>
        <v>493053.83000000007</v>
      </c>
      <c r="D21" s="14">
        <f>D8-D13+D17</f>
        <v>493053.83000000007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199</v>
      </c>
      <c r="B23" s="14">
        <f>B21-B11</f>
        <v>0</v>
      </c>
      <c r="C23" s="14">
        <f>C21-C11</f>
        <v>493053.83000000007</v>
      </c>
      <c r="D23" s="14">
        <f>D21-D11</f>
        <v>493053.83000000007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345068.83000000007</v>
      </c>
      <c r="D25" s="14">
        <f>D23-D17</f>
        <v>345068.83000000007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345068.83000000007</v>
      </c>
      <c r="D33" s="4">
        <f>D25+D29</f>
        <v>345068.83000000007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1" t="s">
        <v>216</v>
      </c>
      <c r="B48" s="92">
        <f>B9</f>
        <v>4529737.55</v>
      </c>
      <c r="C48" s="92">
        <f>C9</f>
        <v>2564834</v>
      </c>
      <c r="D48" s="92">
        <f>D9</f>
        <v>2564834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193</v>
      </c>
      <c r="B53" s="46">
        <f>B14</f>
        <v>4529737.55</v>
      </c>
      <c r="C53" s="46">
        <f>C14</f>
        <v>2219765.17</v>
      </c>
      <c r="D53" s="46">
        <f>D14</f>
        <v>2219765.17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196</v>
      </c>
      <c r="B55" s="22">
        <v>0</v>
      </c>
      <c r="C55" s="46">
        <f>C18</f>
        <v>147985</v>
      </c>
      <c r="D55" s="46">
        <f>D18</f>
        <v>147985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218</v>
      </c>
      <c r="B57" s="4">
        <f>B48+B49-B53+B55</f>
        <v>0</v>
      </c>
      <c r="C57" s="4">
        <f>C48+C49-C53+C55</f>
        <v>493053.83000000007</v>
      </c>
      <c r="D57" s="4">
        <f>D48+D49-D53+D55</f>
        <v>493053.83000000007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493053.83000000007</v>
      </c>
      <c r="D59" s="4">
        <f>D57-D49</f>
        <v>493053.83000000007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6" t="s">
        <v>224</v>
      </c>
      <c r="B1" s="157"/>
      <c r="C1" s="157"/>
      <c r="D1" s="157"/>
      <c r="E1" s="157"/>
      <c r="F1" s="157"/>
      <c r="G1" s="158"/>
    </row>
    <row r="2" spans="1:7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225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2024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60" t="s">
        <v>226</v>
      </c>
      <c r="B6" s="162" t="s">
        <v>227</v>
      </c>
      <c r="C6" s="162"/>
      <c r="D6" s="162"/>
      <c r="E6" s="162"/>
      <c r="F6" s="162"/>
      <c r="G6" s="162" t="s">
        <v>228</v>
      </c>
    </row>
    <row r="7" spans="1:7" ht="30" x14ac:dyDescent="0.25">
      <c r="A7" s="161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2"/>
    </row>
    <row r="8" spans="1:7" x14ac:dyDescent="0.25">
      <c r="A8" s="26" t="s">
        <v>233</v>
      </c>
      <c r="B8" s="87"/>
      <c r="C8" s="87"/>
      <c r="D8" s="87"/>
      <c r="E8" s="87"/>
      <c r="F8" s="87"/>
      <c r="G8" s="87"/>
    </row>
    <row r="9" spans="1:7" x14ac:dyDescent="0.25">
      <c r="A9" s="57" t="s">
        <v>234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235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236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237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238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239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240</v>
      </c>
      <c r="B15" s="46">
        <v>210000</v>
      </c>
      <c r="C15" s="46">
        <v>90166</v>
      </c>
      <c r="D15" s="46">
        <v>300166</v>
      </c>
      <c r="E15" s="46">
        <v>66334</v>
      </c>
      <c r="F15" s="46">
        <v>66334</v>
      </c>
      <c r="G15" s="46">
        <v>-143666</v>
      </c>
    </row>
    <row r="16" spans="1:7" x14ac:dyDescent="0.25">
      <c r="A16" s="88" t="s">
        <v>241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244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245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246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247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248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249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252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253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254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255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256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257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258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259</v>
      </c>
      <c r="B34" s="46">
        <v>4319738</v>
      </c>
      <c r="C34" s="46">
        <v>363272</v>
      </c>
      <c r="D34" s="46">
        <v>4683010</v>
      </c>
      <c r="E34" s="46">
        <v>2498500</v>
      </c>
      <c r="F34" s="46">
        <v>2498500</v>
      </c>
      <c r="G34" s="46">
        <v>-1821238</v>
      </c>
    </row>
    <row r="35" spans="1:7" ht="14.45" customHeight="1" x14ac:dyDescent="0.25">
      <c r="A35" s="57" t="s">
        <v>260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262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265</v>
      </c>
      <c r="B41" s="4">
        <f t="shared" ref="B41:G41" si="7">SUM(B9,B10,B11,B12,B13,B14,B15,B16,B28,B34,B35,B37)</f>
        <v>4529738</v>
      </c>
      <c r="C41" s="4">
        <f t="shared" si="7"/>
        <v>453438</v>
      </c>
      <c r="D41" s="4">
        <f t="shared" si="7"/>
        <v>4983176</v>
      </c>
      <c r="E41" s="4">
        <f t="shared" si="7"/>
        <v>2564834</v>
      </c>
      <c r="F41" s="4">
        <f t="shared" si="7"/>
        <v>2564834</v>
      </c>
      <c r="G41" s="4">
        <f t="shared" si="7"/>
        <v>-1964904</v>
      </c>
    </row>
    <row r="42" spans="1:7" x14ac:dyDescent="0.25">
      <c r="A42" s="3" t="s">
        <v>266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267</v>
      </c>
      <c r="B44" s="48"/>
      <c r="C44" s="48"/>
      <c r="D44" s="48"/>
      <c r="E44" s="48"/>
      <c r="F44" s="48"/>
      <c r="G44" s="48"/>
    </row>
    <row r="45" spans="1:7" x14ac:dyDescent="0.25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290</v>
      </c>
      <c r="B70" s="4">
        <f t="shared" ref="B70:G70" si="16">B41+B65+B67</f>
        <v>4529738</v>
      </c>
      <c r="C70" s="4">
        <f t="shared" si="16"/>
        <v>453438</v>
      </c>
      <c r="D70" s="4">
        <f t="shared" si="16"/>
        <v>4983176</v>
      </c>
      <c r="E70" s="4">
        <f t="shared" si="16"/>
        <v>2564834</v>
      </c>
      <c r="F70" s="4">
        <f t="shared" si="16"/>
        <v>2564834</v>
      </c>
      <c r="G70" s="4">
        <f t="shared" si="16"/>
        <v>-1964904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291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5" t="s">
        <v>295</v>
      </c>
      <c r="B1" s="157"/>
      <c r="C1" s="157"/>
      <c r="D1" s="157"/>
      <c r="E1" s="157"/>
      <c r="F1" s="157"/>
      <c r="G1" s="158"/>
    </row>
    <row r="2" spans="1:7" x14ac:dyDescent="0.25">
      <c r="A2" s="121" t="str">
        <f>'Formato 1'!A2</f>
        <v>CASA DE LA CULTURA DE URIANGATO</v>
      </c>
      <c r="B2" s="121"/>
      <c r="C2" s="121"/>
      <c r="D2" s="121"/>
      <c r="E2" s="121"/>
      <c r="F2" s="121"/>
      <c r="G2" s="121"/>
    </row>
    <row r="3" spans="1:7" x14ac:dyDescent="0.25">
      <c r="A3" s="122" t="s">
        <v>296</v>
      </c>
      <c r="B3" s="122"/>
      <c r="C3" s="122"/>
      <c r="D3" s="122"/>
      <c r="E3" s="122"/>
      <c r="F3" s="122"/>
      <c r="G3" s="122"/>
    </row>
    <row r="4" spans="1:7" x14ac:dyDescent="0.25">
      <c r="A4" s="122" t="s">
        <v>297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2024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63" t="s">
        <v>4</v>
      </c>
      <c r="B7" s="163" t="s">
        <v>298</v>
      </c>
      <c r="C7" s="163"/>
      <c r="D7" s="163"/>
      <c r="E7" s="163"/>
      <c r="F7" s="163"/>
      <c r="G7" s="164" t="s">
        <v>299</v>
      </c>
    </row>
    <row r="8" spans="1:7" ht="30" x14ac:dyDescent="0.25">
      <c r="A8" s="16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3"/>
    </row>
    <row r="9" spans="1:7" x14ac:dyDescent="0.25">
      <c r="A9" s="27" t="s">
        <v>304</v>
      </c>
      <c r="B9" s="202">
        <v>4529737.55</v>
      </c>
      <c r="C9" s="202">
        <v>453438.48</v>
      </c>
      <c r="D9" s="202">
        <v>4983176.03</v>
      </c>
      <c r="E9" s="202">
        <v>2219765.17</v>
      </c>
      <c r="F9" s="202">
        <v>2219765.17</v>
      </c>
      <c r="G9" s="202">
        <v>2763410.8600000003</v>
      </c>
    </row>
    <row r="10" spans="1:7" x14ac:dyDescent="0.25">
      <c r="A10" s="82" t="s">
        <v>305</v>
      </c>
      <c r="B10" s="203">
        <v>3122499.1</v>
      </c>
      <c r="C10" s="203">
        <v>0</v>
      </c>
      <c r="D10" s="203">
        <v>3122499.1</v>
      </c>
      <c r="E10" s="203">
        <v>1320687.8799999999</v>
      </c>
      <c r="F10" s="203">
        <v>1320687.8799999999</v>
      </c>
      <c r="G10" s="203">
        <v>1801811.2200000002</v>
      </c>
    </row>
    <row r="11" spans="1:7" x14ac:dyDescent="0.25">
      <c r="A11" s="83" t="s">
        <v>306</v>
      </c>
      <c r="B11" s="205">
        <v>2357472.2400000002</v>
      </c>
      <c r="C11" s="205">
        <v>0</v>
      </c>
      <c r="D11" s="203">
        <v>2357472.2400000002</v>
      </c>
      <c r="E11" s="205">
        <v>1160541.7</v>
      </c>
      <c r="F11" s="205">
        <v>1160541.7</v>
      </c>
      <c r="G11" s="203">
        <v>1196930.5400000003</v>
      </c>
    </row>
    <row r="12" spans="1:7" x14ac:dyDescent="0.25">
      <c r="A12" s="83" t="s">
        <v>307</v>
      </c>
      <c r="B12" s="203">
        <v>0</v>
      </c>
      <c r="C12" s="203">
        <v>0</v>
      </c>
      <c r="D12" s="203">
        <v>0</v>
      </c>
      <c r="E12" s="203">
        <v>0</v>
      </c>
      <c r="F12" s="203">
        <v>0</v>
      </c>
      <c r="G12" s="203">
        <v>0</v>
      </c>
    </row>
    <row r="13" spans="1:7" x14ac:dyDescent="0.25">
      <c r="A13" s="83" t="s">
        <v>308</v>
      </c>
      <c r="B13" s="205">
        <v>576223.02</v>
      </c>
      <c r="C13" s="205">
        <v>0</v>
      </c>
      <c r="D13" s="203">
        <v>576223.02</v>
      </c>
      <c r="E13" s="205">
        <v>67373.05</v>
      </c>
      <c r="F13" s="205">
        <v>67373.05</v>
      </c>
      <c r="G13" s="203">
        <v>508849.97000000003</v>
      </c>
    </row>
    <row r="14" spans="1:7" x14ac:dyDescent="0.25">
      <c r="A14" s="83" t="s">
        <v>309</v>
      </c>
      <c r="B14" s="203">
        <v>0</v>
      </c>
      <c r="C14" s="203">
        <v>0</v>
      </c>
      <c r="D14" s="203">
        <v>0</v>
      </c>
      <c r="E14" s="203">
        <v>0</v>
      </c>
      <c r="F14" s="203">
        <v>0</v>
      </c>
      <c r="G14" s="203">
        <v>0</v>
      </c>
    </row>
    <row r="15" spans="1:7" x14ac:dyDescent="0.25">
      <c r="A15" s="83" t="s">
        <v>310</v>
      </c>
      <c r="B15" s="205">
        <v>188803.84</v>
      </c>
      <c r="C15" s="205">
        <v>0</v>
      </c>
      <c r="D15" s="203">
        <v>188803.84</v>
      </c>
      <c r="E15" s="205">
        <v>92773.13</v>
      </c>
      <c r="F15" s="205">
        <v>92773.13</v>
      </c>
      <c r="G15" s="203">
        <v>96030.709999999992</v>
      </c>
    </row>
    <row r="16" spans="1:7" x14ac:dyDescent="0.25">
      <c r="A16" s="83" t="s">
        <v>311</v>
      </c>
      <c r="B16" s="203">
        <v>0</v>
      </c>
      <c r="C16" s="203">
        <v>0</v>
      </c>
      <c r="D16" s="203">
        <v>0</v>
      </c>
      <c r="E16" s="203">
        <v>0</v>
      </c>
      <c r="F16" s="203">
        <v>0</v>
      </c>
      <c r="G16" s="203">
        <v>0</v>
      </c>
    </row>
    <row r="17" spans="1:7" x14ac:dyDescent="0.25">
      <c r="A17" s="83" t="s">
        <v>312</v>
      </c>
      <c r="B17" s="203">
        <v>0</v>
      </c>
      <c r="C17" s="203">
        <v>0</v>
      </c>
      <c r="D17" s="203">
        <v>0</v>
      </c>
      <c r="E17" s="203">
        <v>0</v>
      </c>
      <c r="F17" s="203">
        <v>0</v>
      </c>
      <c r="G17" s="203">
        <v>0</v>
      </c>
    </row>
    <row r="18" spans="1:7" x14ac:dyDescent="0.25">
      <c r="A18" s="82" t="s">
        <v>313</v>
      </c>
      <c r="B18" s="203">
        <v>427000</v>
      </c>
      <c r="C18" s="203">
        <v>108723</v>
      </c>
      <c r="D18" s="203">
        <v>535723</v>
      </c>
      <c r="E18" s="203">
        <v>227384.26</v>
      </c>
      <c r="F18" s="203">
        <v>227384.26</v>
      </c>
      <c r="G18" s="203">
        <v>308338.74</v>
      </c>
    </row>
    <row r="19" spans="1:7" x14ac:dyDescent="0.25">
      <c r="A19" s="83" t="s">
        <v>314</v>
      </c>
      <c r="B19" s="205">
        <v>130000</v>
      </c>
      <c r="C19" s="205">
        <v>19550</v>
      </c>
      <c r="D19" s="203">
        <v>149550</v>
      </c>
      <c r="E19" s="205">
        <v>52485.82</v>
      </c>
      <c r="F19" s="205">
        <v>52485.82</v>
      </c>
      <c r="G19" s="203">
        <v>97064.18</v>
      </c>
    </row>
    <row r="20" spans="1:7" x14ac:dyDescent="0.25">
      <c r="A20" s="83" t="s">
        <v>315</v>
      </c>
      <c r="B20" s="205">
        <v>94000</v>
      </c>
      <c r="C20" s="205">
        <v>0</v>
      </c>
      <c r="D20" s="203">
        <v>94000</v>
      </c>
      <c r="E20" s="205">
        <v>27437.759999999998</v>
      </c>
      <c r="F20" s="205">
        <v>27437.759999999998</v>
      </c>
      <c r="G20" s="203">
        <v>66562.240000000005</v>
      </c>
    </row>
    <row r="21" spans="1:7" x14ac:dyDescent="0.25">
      <c r="A21" s="83" t="s">
        <v>316</v>
      </c>
      <c r="B21" s="203">
        <v>0</v>
      </c>
      <c r="C21" s="203">
        <v>0</v>
      </c>
      <c r="D21" s="203">
        <v>0</v>
      </c>
      <c r="E21" s="203">
        <v>0</v>
      </c>
      <c r="F21" s="203">
        <v>0</v>
      </c>
      <c r="G21" s="203">
        <v>0</v>
      </c>
    </row>
    <row r="22" spans="1:7" x14ac:dyDescent="0.25">
      <c r="A22" s="83" t="s">
        <v>317</v>
      </c>
      <c r="B22" s="205">
        <v>15000</v>
      </c>
      <c r="C22" s="205">
        <v>25000</v>
      </c>
      <c r="D22" s="203">
        <v>40000</v>
      </c>
      <c r="E22" s="205">
        <v>7921</v>
      </c>
      <c r="F22" s="205">
        <v>7921</v>
      </c>
      <c r="G22" s="203">
        <v>32079</v>
      </c>
    </row>
    <row r="23" spans="1:7" x14ac:dyDescent="0.25">
      <c r="A23" s="83" t="s">
        <v>318</v>
      </c>
      <c r="B23" s="205">
        <v>50000</v>
      </c>
      <c r="C23" s="205">
        <v>0</v>
      </c>
      <c r="D23" s="203">
        <v>50000</v>
      </c>
      <c r="E23" s="205">
        <v>4902.68</v>
      </c>
      <c r="F23" s="205">
        <v>4902.68</v>
      </c>
      <c r="G23" s="203">
        <v>45097.32</v>
      </c>
    </row>
    <row r="24" spans="1:7" x14ac:dyDescent="0.25">
      <c r="A24" s="83" t="s">
        <v>319</v>
      </c>
      <c r="B24" s="205">
        <v>75000</v>
      </c>
      <c r="C24" s="205">
        <v>0</v>
      </c>
      <c r="D24" s="203">
        <v>75000</v>
      </c>
      <c r="E24" s="205">
        <v>35284.57</v>
      </c>
      <c r="F24" s="205">
        <v>35284.57</v>
      </c>
      <c r="G24" s="203">
        <v>39715.43</v>
      </c>
    </row>
    <row r="25" spans="1:7" x14ac:dyDescent="0.25">
      <c r="A25" s="83" t="s">
        <v>320</v>
      </c>
      <c r="B25" s="205">
        <v>38000</v>
      </c>
      <c r="C25" s="205">
        <v>0</v>
      </c>
      <c r="D25" s="203">
        <v>38000</v>
      </c>
      <c r="E25" s="205">
        <v>28323</v>
      </c>
      <c r="F25" s="205">
        <v>28323</v>
      </c>
      <c r="G25" s="203">
        <v>9677</v>
      </c>
    </row>
    <row r="26" spans="1:7" x14ac:dyDescent="0.25">
      <c r="A26" s="83" t="s">
        <v>321</v>
      </c>
      <c r="B26" s="203">
        <v>0</v>
      </c>
      <c r="C26" s="203">
        <v>0</v>
      </c>
      <c r="D26" s="203">
        <v>0</v>
      </c>
      <c r="E26" s="203">
        <v>0</v>
      </c>
      <c r="F26" s="203">
        <v>0</v>
      </c>
      <c r="G26" s="203">
        <v>0</v>
      </c>
    </row>
    <row r="27" spans="1:7" x14ac:dyDescent="0.25">
      <c r="A27" s="83" t="s">
        <v>322</v>
      </c>
      <c r="B27" s="205">
        <v>25000</v>
      </c>
      <c r="C27" s="205">
        <v>64173</v>
      </c>
      <c r="D27" s="203">
        <v>89173</v>
      </c>
      <c r="E27" s="205">
        <v>71029.429999999993</v>
      </c>
      <c r="F27" s="205">
        <v>71029.429999999993</v>
      </c>
      <c r="G27" s="203">
        <v>18143.570000000007</v>
      </c>
    </row>
    <row r="28" spans="1:7" x14ac:dyDescent="0.25">
      <c r="A28" s="82" t="s">
        <v>323</v>
      </c>
      <c r="B28" s="203">
        <v>927638.45</v>
      </c>
      <c r="C28" s="203">
        <v>324715.48</v>
      </c>
      <c r="D28" s="203">
        <v>1252353.9300000002</v>
      </c>
      <c r="E28" s="203">
        <v>633750.06999999995</v>
      </c>
      <c r="F28" s="203">
        <v>633750.06999999995</v>
      </c>
      <c r="G28" s="203">
        <v>618603.8600000001</v>
      </c>
    </row>
    <row r="29" spans="1:7" x14ac:dyDescent="0.25">
      <c r="A29" s="83" t="s">
        <v>324</v>
      </c>
      <c r="B29" s="205">
        <v>64000</v>
      </c>
      <c r="C29" s="205">
        <v>4000</v>
      </c>
      <c r="D29" s="203">
        <v>68000</v>
      </c>
      <c r="E29" s="205">
        <v>27346.39</v>
      </c>
      <c r="F29" s="205">
        <v>27346.39</v>
      </c>
      <c r="G29" s="203">
        <v>40653.61</v>
      </c>
    </row>
    <row r="30" spans="1:7" x14ac:dyDescent="0.25">
      <c r="A30" s="83" t="s">
        <v>325</v>
      </c>
      <c r="B30" s="205">
        <v>111000</v>
      </c>
      <c r="C30" s="205">
        <v>0</v>
      </c>
      <c r="D30" s="203">
        <v>111000</v>
      </c>
      <c r="E30" s="205">
        <v>68521.2</v>
      </c>
      <c r="F30" s="205">
        <v>68521.2</v>
      </c>
      <c r="G30" s="203">
        <v>42478.8</v>
      </c>
    </row>
    <row r="31" spans="1:7" x14ac:dyDescent="0.25">
      <c r="A31" s="83" t="s">
        <v>326</v>
      </c>
      <c r="B31" s="205">
        <v>399887.45</v>
      </c>
      <c r="C31" s="205">
        <v>174703.48</v>
      </c>
      <c r="D31" s="203">
        <v>574590.93000000005</v>
      </c>
      <c r="E31" s="205">
        <v>322553.99</v>
      </c>
      <c r="F31" s="205">
        <v>322553.99</v>
      </c>
      <c r="G31" s="203">
        <v>252036.94000000006</v>
      </c>
    </row>
    <row r="32" spans="1:7" x14ac:dyDescent="0.25">
      <c r="A32" s="83" t="s">
        <v>327</v>
      </c>
      <c r="B32" s="205">
        <v>45000</v>
      </c>
      <c r="C32" s="205">
        <v>0</v>
      </c>
      <c r="D32" s="203">
        <v>45000</v>
      </c>
      <c r="E32" s="205">
        <v>3301.24</v>
      </c>
      <c r="F32" s="205">
        <v>3301.24</v>
      </c>
      <c r="G32" s="203">
        <v>41698.76</v>
      </c>
    </row>
    <row r="33" spans="1:7" ht="14.45" customHeight="1" x14ac:dyDescent="0.25">
      <c r="A33" s="83" t="s">
        <v>328</v>
      </c>
      <c r="B33" s="205">
        <v>45000</v>
      </c>
      <c r="C33" s="205">
        <v>70000</v>
      </c>
      <c r="D33" s="203">
        <v>115000</v>
      </c>
      <c r="E33" s="205">
        <v>60901.55</v>
      </c>
      <c r="F33" s="205">
        <v>60901.55</v>
      </c>
      <c r="G33" s="203">
        <v>54098.45</v>
      </c>
    </row>
    <row r="34" spans="1:7" ht="14.45" customHeight="1" x14ac:dyDescent="0.25">
      <c r="A34" s="83" t="s">
        <v>329</v>
      </c>
      <c r="B34" s="205">
        <v>44000</v>
      </c>
      <c r="C34" s="205">
        <v>0</v>
      </c>
      <c r="D34" s="203">
        <v>44000</v>
      </c>
      <c r="E34" s="205">
        <v>18386</v>
      </c>
      <c r="F34" s="205">
        <v>18386</v>
      </c>
      <c r="G34" s="203">
        <v>25614</v>
      </c>
    </row>
    <row r="35" spans="1:7" ht="14.45" customHeight="1" x14ac:dyDescent="0.25">
      <c r="A35" s="83" t="s">
        <v>330</v>
      </c>
      <c r="B35" s="205">
        <v>63000</v>
      </c>
      <c r="C35" s="205">
        <v>13846</v>
      </c>
      <c r="D35" s="203">
        <v>76846</v>
      </c>
      <c r="E35" s="205">
        <v>24338.33</v>
      </c>
      <c r="F35" s="205">
        <v>24338.33</v>
      </c>
      <c r="G35" s="203">
        <v>52507.67</v>
      </c>
    </row>
    <row r="36" spans="1:7" ht="14.45" customHeight="1" x14ac:dyDescent="0.25">
      <c r="A36" s="83" t="s">
        <v>331</v>
      </c>
      <c r="B36" s="205">
        <v>66651</v>
      </c>
      <c r="C36" s="205">
        <v>62166</v>
      </c>
      <c r="D36" s="203">
        <v>128817</v>
      </c>
      <c r="E36" s="205">
        <v>67857.37</v>
      </c>
      <c r="F36" s="205">
        <v>67857.37</v>
      </c>
      <c r="G36" s="203">
        <v>60959.630000000005</v>
      </c>
    </row>
    <row r="37" spans="1:7" ht="14.45" customHeight="1" x14ac:dyDescent="0.25">
      <c r="A37" s="83" t="s">
        <v>332</v>
      </c>
      <c r="B37" s="205">
        <v>89100</v>
      </c>
      <c r="C37" s="205">
        <v>0</v>
      </c>
      <c r="D37" s="203">
        <v>89100</v>
      </c>
      <c r="E37" s="205">
        <v>40544</v>
      </c>
      <c r="F37" s="205">
        <v>40544</v>
      </c>
      <c r="G37" s="203">
        <v>48556</v>
      </c>
    </row>
    <row r="38" spans="1:7" x14ac:dyDescent="0.25">
      <c r="A38" s="82" t="s">
        <v>333</v>
      </c>
      <c r="B38" s="203">
        <v>52600</v>
      </c>
      <c r="C38" s="203">
        <v>0</v>
      </c>
      <c r="D38" s="203">
        <v>52600</v>
      </c>
      <c r="E38" s="203">
        <v>18100</v>
      </c>
      <c r="F38" s="203">
        <v>18100</v>
      </c>
      <c r="G38" s="203">
        <v>34500</v>
      </c>
    </row>
    <row r="39" spans="1:7" x14ac:dyDescent="0.25">
      <c r="A39" s="83" t="s">
        <v>334</v>
      </c>
      <c r="B39" s="203">
        <v>0</v>
      </c>
      <c r="C39" s="203">
        <v>0</v>
      </c>
      <c r="D39" s="203">
        <v>0</v>
      </c>
      <c r="E39" s="203">
        <v>0</v>
      </c>
      <c r="F39" s="203">
        <v>0</v>
      </c>
      <c r="G39" s="203">
        <v>0</v>
      </c>
    </row>
    <row r="40" spans="1:7" x14ac:dyDescent="0.25">
      <c r="A40" s="83" t="s">
        <v>335</v>
      </c>
      <c r="B40" s="203">
        <v>0</v>
      </c>
      <c r="C40" s="203">
        <v>0</v>
      </c>
      <c r="D40" s="203">
        <v>0</v>
      </c>
      <c r="E40" s="203">
        <v>0</v>
      </c>
      <c r="F40" s="203">
        <v>0</v>
      </c>
      <c r="G40" s="203">
        <v>0</v>
      </c>
    </row>
    <row r="41" spans="1:7" x14ac:dyDescent="0.25">
      <c r="A41" s="83" t="s">
        <v>336</v>
      </c>
      <c r="B41" s="203">
        <v>0</v>
      </c>
      <c r="C41" s="203">
        <v>0</v>
      </c>
      <c r="D41" s="203">
        <v>0</v>
      </c>
      <c r="E41" s="203">
        <v>0</v>
      </c>
      <c r="F41" s="203">
        <v>0</v>
      </c>
      <c r="G41" s="203">
        <v>0</v>
      </c>
    </row>
    <row r="42" spans="1:7" x14ac:dyDescent="0.25">
      <c r="A42" s="83" t="s">
        <v>337</v>
      </c>
      <c r="B42" s="205">
        <v>52600</v>
      </c>
      <c r="C42" s="205">
        <v>0</v>
      </c>
      <c r="D42" s="203">
        <v>52600</v>
      </c>
      <c r="E42" s="205">
        <v>18100</v>
      </c>
      <c r="F42" s="205">
        <v>18100</v>
      </c>
      <c r="G42" s="203">
        <v>34500</v>
      </c>
    </row>
    <row r="43" spans="1:7" x14ac:dyDescent="0.25">
      <c r="A43" s="83" t="s">
        <v>338</v>
      </c>
      <c r="B43" s="203">
        <v>0</v>
      </c>
      <c r="C43" s="203">
        <v>0</v>
      </c>
      <c r="D43" s="203">
        <v>0</v>
      </c>
      <c r="E43" s="203">
        <v>0</v>
      </c>
      <c r="F43" s="203">
        <v>0</v>
      </c>
      <c r="G43" s="203">
        <v>0</v>
      </c>
    </row>
    <row r="44" spans="1:7" x14ac:dyDescent="0.25">
      <c r="A44" s="83" t="s">
        <v>339</v>
      </c>
      <c r="B44" s="203">
        <v>0</v>
      </c>
      <c r="C44" s="203">
        <v>0</v>
      </c>
      <c r="D44" s="203">
        <v>0</v>
      </c>
      <c r="E44" s="203">
        <v>0</v>
      </c>
      <c r="F44" s="203">
        <v>0</v>
      </c>
      <c r="G44" s="203">
        <v>0</v>
      </c>
    </row>
    <row r="45" spans="1:7" x14ac:dyDescent="0.25">
      <c r="A45" s="83" t="s">
        <v>340</v>
      </c>
      <c r="B45" s="203">
        <v>0</v>
      </c>
      <c r="C45" s="203">
        <v>0</v>
      </c>
      <c r="D45" s="203">
        <v>0</v>
      </c>
      <c r="E45" s="203">
        <v>0</v>
      </c>
      <c r="F45" s="203">
        <v>0</v>
      </c>
      <c r="G45" s="203">
        <v>0</v>
      </c>
    </row>
    <row r="46" spans="1:7" x14ac:dyDescent="0.25">
      <c r="A46" s="83" t="s">
        <v>341</v>
      </c>
      <c r="B46" s="203">
        <v>0</v>
      </c>
      <c r="C46" s="203">
        <v>0</v>
      </c>
      <c r="D46" s="203">
        <v>0</v>
      </c>
      <c r="E46" s="203">
        <v>0</v>
      </c>
      <c r="F46" s="203">
        <v>0</v>
      </c>
      <c r="G46" s="203">
        <v>0</v>
      </c>
    </row>
    <row r="47" spans="1:7" x14ac:dyDescent="0.25">
      <c r="A47" s="83" t="s">
        <v>342</v>
      </c>
      <c r="B47" s="203">
        <v>0</v>
      </c>
      <c r="C47" s="203">
        <v>0</v>
      </c>
      <c r="D47" s="203">
        <v>0</v>
      </c>
      <c r="E47" s="203">
        <v>0</v>
      </c>
      <c r="F47" s="203">
        <v>0</v>
      </c>
      <c r="G47" s="203">
        <v>0</v>
      </c>
    </row>
    <row r="48" spans="1:7" x14ac:dyDescent="0.25">
      <c r="A48" s="82" t="s">
        <v>343</v>
      </c>
      <c r="B48" s="203">
        <v>0</v>
      </c>
      <c r="C48" s="203">
        <v>20000</v>
      </c>
      <c r="D48" s="203">
        <v>20000</v>
      </c>
      <c r="E48" s="203">
        <v>19842.96</v>
      </c>
      <c r="F48" s="203">
        <v>19842.96</v>
      </c>
      <c r="G48" s="203">
        <v>157.04000000000087</v>
      </c>
    </row>
    <row r="49" spans="1:7" x14ac:dyDescent="0.25">
      <c r="A49" s="83" t="s">
        <v>344</v>
      </c>
      <c r="B49" s="205">
        <v>0</v>
      </c>
      <c r="C49" s="205">
        <v>20000</v>
      </c>
      <c r="D49" s="203">
        <v>20000</v>
      </c>
      <c r="E49" s="205">
        <v>19842.96</v>
      </c>
      <c r="F49" s="205">
        <v>19842.96</v>
      </c>
      <c r="G49" s="203">
        <v>157.04000000000087</v>
      </c>
    </row>
    <row r="50" spans="1:7" x14ac:dyDescent="0.25">
      <c r="A50" s="83" t="s">
        <v>345</v>
      </c>
      <c r="B50" s="203">
        <v>0</v>
      </c>
      <c r="C50" s="203">
        <v>0</v>
      </c>
      <c r="D50" s="203">
        <v>0</v>
      </c>
      <c r="E50" s="203">
        <v>0</v>
      </c>
      <c r="F50" s="203">
        <v>0</v>
      </c>
      <c r="G50" s="203">
        <v>0</v>
      </c>
    </row>
    <row r="51" spans="1:7" x14ac:dyDescent="0.25">
      <c r="A51" s="83" t="s">
        <v>346</v>
      </c>
      <c r="B51" s="203">
        <v>0</v>
      </c>
      <c r="C51" s="203">
        <v>0</v>
      </c>
      <c r="D51" s="203">
        <v>0</v>
      </c>
      <c r="E51" s="203">
        <v>0</v>
      </c>
      <c r="F51" s="203">
        <v>0</v>
      </c>
      <c r="G51" s="203">
        <v>0</v>
      </c>
    </row>
    <row r="52" spans="1:7" x14ac:dyDescent="0.25">
      <c r="A52" s="83" t="s">
        <v>347</v>
      </c>
      <c r="B52" s="203">
        <v>0</v>
      </c>
      <c r="C52" s="203">
        <v>0</v>
      </c>
      <c r="D52" s="203">
        <v>0</v>
      </c>
      <c r="E52" s="203">
        <v>0</v>
      </c>
      <c r="F52" s="203">
        <v>0</v>
      </c>
      <c r="G52" s="203">
        <v>0</v>
      </c>
    </row>
    <row r="53" spans="1:7" x14ac:dyDescent="0.25">
      <c r="A53" s="83" t="s">
        <v>348</v>
      </c>
      <c r="B53" s="203">
        <v>0</v>
      </c>
      <c r="C53" s="203">
        <v>0</v>
      </c>
      <c r="D53" s="203">
        <v>0</v>
      </c>
      <c r="E53" s="203">
        <v>0</v>
      </c>
      <c r="F53" s="203">
        <v>0</v>
      </c>
      <c r="G53" s="203">
        <v>0</v>
      </c>
    </row>
    <row r="54" spans="1:7" x14ac:dyDescent="0.25">
      <c r="A54" s="83" t="s">
        <v>349</v>
      </c>
      <c r="B54" s="203">
        <v>0</v>
      </c>
      <c r="C54" s="203">
        <v>0</v>
      </c>
      <c r="D54" s="203">
        <v>0</v>
      </c>
      <c r="E54" s="203">
        <v>0</v>
      </c>
      <c r="F54" s="203">
        <v>0</v>
      </c>
      <c r="G54" s="203">
        <v>0</v>
      </c>
    </row>
    <row r="55" spans="1:7" x14ac:dyDescent="0.25">
      <c r="A55" s="83" t="s">
        <v>350</v>
      </c>
      <c r="B55" s="203">
        <v>0</v>
      </c>
      <c r="C55" s="203">
        <v>0</v>
      </c>
      <c r="D55" s="203">
        <v>0</v>
      </c>
      <c r="E55" s="203">
        <v>0</v>
      </c>
      <c r="F55" s="203">
        <v>0</v>
      </c>
      <c r="G55" s="203">
        <v>0</v>
      </c>
    </row>
    <row r="56" spans="1:7" x14ac:dyDescent="0.25">
      <c r="A56" s="83" t="s">
        <v>351</v>
      </c>
      <c r="B56" s="203">
        <v>0</v>
      </c>
      <c r="C56" s="203">
        <v>0</v>
      </c>
      <c r="D56" s="203">
        <v>0</v>
      </c>
      <c r="E56" s="203">
        <v>0</v>
      </c>
      <c r="F56" s="203">
        <v>0</v>
      </c>
      <c r="G56" s="203">
        <v>0</v>
      </c>
    </row>
    <row r="57" spans="1:7" x14ac:dyDescent="0.25">
      <c r="A57" s="83" t="s">
        <v>352</v>
      </c>
      <c r="B57" s="203">
        <v>0</v>
      </c>
      <c r="C57" s="203">
        <v>0</v>
      </c>
      <c r="D57" s="203">
        <v>0</v>
      </c>
      <c r="E57" s="203">
        <v>0</v>
      </c>
      <c r="F57" s="203">
        <v>0</v>
      </c>
      <c r="G57" s="203">
        <v>0</v>
      </c>
    </row>
    <row r="58" spans="1:7" x14ac:dyDescent="0.25">
      <c r="A58" s="82" t="s">
        <v>353</v>
      </c>
      <c r="B58" s="203">
        <v>0</v>
      </c>
      <c r="C58" s="203">
        <v>0</v>
      </c>
      <c r="D58" s="203">
        <v>0</v>
      </c>
      <c r="E58" s="203">
        <v>0</v>
      </c>
      <c r="F58" s="203">
        <v>0</v>
      </c>
      <c r="G58" s="203">
        <v>0</v>
      </c>
    </row>
    <row r="59" spans="1:7" x14ac:dyDescent="0.25">
      <c r="A59" s="83" t="s">
        <v>354</v>
      </c>
      <c r="B59" s="203">
        <v>0</v>
      </c>
      <c r="C59" s="203">
        <v>0</v>
      </c>
      <c r="D59" s="203">
        <v>0</v>
      </c>
      <c r="E59" s="203">
        <v>0</v>
      </c>
      <c r="F59" s="203">
        <v>0</v>
      </c>
      <c r="G59" s="203">
        <v>0</v>
      </c>
    </row>
    <row r="60" spans="1:7" x14ac:dyDescent="0.25">
      <c r="A60" s="83" t="s">
        <v>355</v>
      </c>
      <c r="B60" s="203">
        <v>0</v>
      </c>
      <c r="C60" s="203">
        <v>0</v>
      </c>
      <c r="D60" s="203">
        <v>0</v>
      </c>
      <c r="E60" s="203">
        <v>0</v>
      </c>
      <c r="F60" s="203">
        <v>0</v>
      </c>
      <c r="G60" s="203">
        <v>0</v>
      </c>
    </row>
    <row r="61" spans="1:7" x14ac:dyDescent="0.25">
      <c r="A61" s="83" t="s">
        <v>356</v>
      </c>
      <c r="B61" s="203">
        <v>0</v>
      </c>
      <c r="C61" s="203">
        <v>0</v>
      </c>
      <c r="D61" s="203">
        <v>0</v>
      </c>
      <c r="E61" s="203">
        <v>0</v>
      </c>
      <c r="F61" s="203">
        <v>0</v>
      </c>
      <c r="G61" s="203">
        <v>0</v>
      </c>
    </row>
    <row r="62" spans="1:7" x14ac:dyDescent="0.25">
      <c r="A62" s="82" t="s">
        <v>357</v>
      </c>
      <c r="B62" s="203">
        <v>0</v>
      </c>
      <c r="C62" s="203">
        <v>0</v>
      </c>
      <c r="D62" s="203">
        <v>0</v>
      </c>
      <c r="E62" s="203">
        <v>0</v>
      </c>
      <c r="F62" s="203">
        <v>0</v>
      </c>
      <c r="G62" s="203">
        <v>0</v>
      </c>
    </row>
    <row r="63" spans="1:7" x14ac:dyDescent="0.25">
      <c r="A63" s="83" t="s">
        <v>358</v>
      </c>
      <c r="B63" s="203">
        <v>0</v>
      </c>
      <c r="C63" s="203">
        <v>0</v>
      </c>
      <c r="D63" s="203">
        <v>0</v>
      </c>
      <c r="E63" s="203">
        <v>0</v>
      </c>
      <c r="F63" s="203">
        <v>0</v>
      </c>
      <c r="G63" s="203">
        <v>0</v>
      </c>
    </row>
    <row r="64" spans="1:7" x14ac:dyDescent="0.25">
      <c r="A64" s="83" t="s">
        <v>359</v>
      </c>
      <c r="B64" s="203">
        <v>0</v>
      </c>
      <c r="C64" s="203">
        <v>0</v>
      </c>
      <c r="D64" s="203">
        <v>0</v>
      </c>
      <c r="E64" s="203">
        <v>0</v>
      </c>
      <c r="F64" s="203">
        <v>0</v>
      </c>
      <c r="G64" s="203">
        <v>0</v>
      </c>
    </row>
    <row r="65" spans="1:7" x14ac:dyDescent="0.25">
      <c r="A65" s="83" t="s">
        <v>360</v>
      </c>
      <c r="B65" s="203">
        <v>0</v>
      </c>
      <c r="C65" s="203">
        <v>0</v>
      </c>
      <c r="D65" s="203">
        <v>0</v>
      </c>
      <c r="E65" s="203">
        <v>0</v>
      </c>
      <c r="F65" s="203">
        <v>0</v>
      </c>
      <c r="G65" s="203">
        <v>0</v>
      </c>
    </row>
    <row r="66" spans="1:7" x14ac:dyDescent="0.25">
      <c r="A66" s="83" t="s">
        <v>361</v>
      </c>
      <c r="B66" s="203">
        <v>0</v>
      </c>
      <c r="C66" s="203">
        <v>0</v>
      </c>
      <c r="D66" s="203">
        <v>0</v>
      </c>
      <c r="E66" s="203">
        <v>0</v>
      </c>
      <c r="F66" s="203">
        <v>0</v>
      </c>
      <c r="G66" s="203">
        <v>0</v>
      </c>
    </row>
    <row r="67" spans="1:7" x14ac:dyDescent="0.25">
      <c r="A67" s="83" t="s">
        <v>362</v>
      </c>
      <c r="B67" s="203">
        <v>0</v>
      </c>
      <c r="C67" s="203">
        <v>0</v>
      </c>
      <c r="D67" s="203">
        <v>0</v>
      </c>
      <c r="E67" s="203">
        <v>0</v>
      </c>
      <c r="F67" s="203">
        <v>0</v>
      </c>
      <c r="G67" s="203">
        <v>0</v>
      </c>
    </row>
    <row r="68" spans="1:7" x14ac:dyDescent="0.25">
      <c r="A68" s="83" t="s">
        <v>363</v>
      </c>
      <c r="B68" s="203">
        <v>0</v>
      </c>
      <c r="C68" s="203">
        <v>0</v>
      </c>
      <c r="D68" s="203">
        <v>0</v>
      </c>
      <c r="E68" s="203">
        <v>0</v>
      </c>
      <c r="F68" s="203">
        <v>0</v>
      </c>
      <c r="G68" s="203">
        <v>0</v>
      </c>
    </row>
    <row r="69" spans="1:7" x14ac:dyDescent="0.25">
      <c r="A69" s="83" t="s">
        <v>364</v>
      </c>
      <c r="B69" s="203">
        <v>0</v>
      </c>
      <c r="C69" s="203">
        <v>0</v>
      </c>
      <c r="D69" s="203">
        <v>0</v>
      </c>
      <c r="E69" s="203">
        <v>0</v>
      </c>
      <c r="F69" s="203">
        <v>0</v>
      </c>
      <c r="G69" s="203">
        <v>0</v>
      </c>
    </row>
    <row r="70" spans="1:7" x14ac:dyDescent="0.25">
      <c r="A70" s="83" t="s">
        <v>365</v>
      </c>
      <c r="B70" s="203">
        <v>0</v>
      </c>
      <c r="C70" s="203">
        <v>0</v>
      </c>
      <c r="D70" s="203">
        <v>0</v>
      </c>
      <c r="E70" s="203">
        <v>0</v>
      </c>
      <c r="F70" s="203">
        <v>0</v>
      </c>
      <c r="G70" s="203">
        <v>0</v>
      </c>
    </row>
    <row r="71" spans="1:7" x14ac:dyDescent="0.25">
      <c r="A71" s="82" t="s">
        <v>366</v>
      </c>
      <c r="B71" s="203">
        <v>0</v>
      </c>
      <c r="C71" s="203">
        <v>0</v>
      </c>
      <c r="D71" s="203">
        <v>0</v>
      </c>
      <c r="E71" s="203">
        <v>0</v>
      </c>
      <c r="F71" s="203">
        <v>0</v>
      </c>
      <c r="G71" s="203">
        <v>0</v>
      </c>
    </row>
    <row r="72" spans="1:7" x14ac:dyDescent="0.25">
      <c r="A72" s="83" t="s">
        <v>367</v>
      </c>
      <c r="B72" s="203">
        <v>0</v>
      </c>
      <c r="C72" s="203">
        <v>0</v>
      </c>
      <c r="D72" s="203">
        <v>0</v>
      </c>
      <c r="E72" s="203">
        <v>0</v>
      </c>
      <c r="F72" s="203">
        <v>0</v>
      </c>
      <c r="G72" s="203">
        <v>0</v>
      </c>
    </row>
    <row r="73" spans="1:7" x14ac:dyDescent="0.25">
      <c r="A73" s="83" t="s">
        <v>368</v>
      </c>
      <c r="B73" s="203">
        <v>0</v>
      </c>
      <c r="C73" s="203">
        <v>0</v>
      </c>
      <c r="D73" s="203">
        <v>0</v>
      </c>
      <c r="E73" s="203">
        <v>0</v>
      </c>
      <c r="F73" s="203">
        <v>0</v>
      </c>
      <c r="G73" s="203">
        <v>0</v>
      </c>
    </row>
    <row r="74" spans="1:7" x14ac:dyDescent="0.25">
      <c r="A74" s="83" t="s">
        <v>369</v>
      </c>
      <c r="B74" s="203">
        <v>0</v>
      </c>
      <c r="C74" s="203">
        <v>0</v>
      </c>
      <c r="D74" s="203">
        <v>0</v>
      </c>
      <c r="E74" s="203">
        <v>0</v>
      </c>
      <c r="F74" s="203">
        <v>0</v>
      </c>
      <c r="G74" s="203">
        <v>0</v>
      </c>
    </row>
    <row r="75" spans="1:7" x14ac:dyDescent="0.25">
      <c r="A75" s="82" t="s">
        <v>370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</row>
    <row r="76" spans="1:7" x14ac:dyDescent="0.25">
      <c r="A76" s="83" t="s">
        <v>371</v>
      </c>
      <c r="B76" s="203">
        <v>0</v>
      </c>
      <c r="C76" s="203">
        <v>0</v>
      </c>
      <c r="D76" s="203">
        <v>0</v>
      </c>
      <c r="E76" s="203">
        <v>0</v>
      </c>
      <c r="F76" s="203">
        <v>0</v>
      </c>
      <c r="G76" s="203">
        <v>0</v>
      </c>
    </row>
    <row r="77" spans="1:7" x14ac:dyDescent="0.25">
      <c r="A77" s="83" t="s">
        <v>372</v>
      </c>
      <c r="B77" s="203">
        <v>0</v>
      </c>
      <c r="C77" s="203">
        <v>0</v>
      </c>
      <c r="D77" s="203">
        <v>0</v>
      </c>
      <c r="E77" s="203">
        <v>0</v>
      </c>
      <c r="F77" s="203">
        <v>0</v>
      </c>
      <c r="G77" s="203">
        <v>0</v>
      </c>
    </row>
    <row r="78" spans="1:7" x14ac:dyDescent="0.25">
      <c r="A78" s="83" t="s">
        <v>373</v>
      </c>
      <c r="B78" s="203">
        <v>0</v>
      </c>
      <c r="C78" s="203">
        <v>0</v>
      </c>
      <c r="D78" s="203">
        <v>0</v>
      </c>
      <c r="E78" s="203">
        <v>0</v>
      </c>
      <c r="F78" s="203">
        <v>0</v>
      </c>
      <c r="G78" s="203">
        <v>0</v>
      </c>
    </row>
    <row r="79" spans="1:7" x14ac:dyDescent="0.25">
      <c r="A79" s="83" t="s">
        <v>374</v>
      </c>
      <c r="B79" s="203">
        <v>0</v>
      </c>
      <c r="C79" s="203">
        <v>0</v>
      </c>
      <c r="D79" s="203">
        <v>0</v>
      </c>
      <c r="E79" s="203">
        <v>0</v>
      </c>
      <c r="F79" s="203">
        <v>0</v>
      </c>
      <c r="G79" s="203">
        <v>0</v>
      </c>
    </row>
    <row r="80" spans="1:7" x14ac:dyDescent="0.25">
      <c r="A80" s="83" t="s">
        <v>375</v>
      </c>
      <c r="B80" s="203">
        <v>0</v>
      </c>
      <c r="C80" s="203">
        <v>0</v>
      </c>
      <c r="D80" s="203">
        <v>0</v>
      </c>
      <c r="E80" s="203">
        <v>0</v>
      </c>
      <c r="F80" s="203">
        <v>0</v>
      </c>
      <c r="G80" s="203">
        <v>0</v>
      </c>
    </row>
    <row r="81" spans="1:7" x14ac:dyDescent="0.25">
      <c r="A81" s="83" t="s">
        <v>376</v>
      </c>
      <c r="B81" s="203">
        <v>0</v>
      </c>
      <c r="C81" s="203">
        <v>0</v>
      </c>
      <c r="D81" s="203">
        <v>0</v>
      </c>
      <c r="E81" s="203">
        <v>0</v>
      </c>
      <c r="F81" s="203">
        <v>0</v>
      </c>
      <c r="G81" s="203">
        <v>0</v>
      </c>
    </row>
    <row r="82" spans="1:7" x14ac:dyDescent="0.25">
      <c r="A82" s="83" t="s">
        <v>377</v>
      </c>
      <c r="B82" s="203">
        <v>0</v>
      </c>
      <c r="C82" s="203">
        <v>0</v>
      </c>
      <c r="D82" s="203">
        <v>0</v>
      </c>
      <c r="E82" s="203">
        <v>0</v>
      </c>
      <c r="F82" s="203">
        <v>0</v>
      </c>
      <c r="G82" s="203">
        <v>0</v>
      </c>
    </row>
    <row r="83" spans="1:7" x14ac:dyDescent="0.25">
      <c r="A83" s="84"/>
      <c r="B83" s="204"/>
      <c r="C83" s="204"/>
      <c r="D83" s="204"/>
      <c r="E83" s="204"/>
      <c r="F83" s="204"/>
      <c r="G83" s="204"/>
    </row>
    <row r="84" spans="1:7" x14ac:dyDescent="0.25">
      <c r="A84" s="28" t="s">
        <v>378</v>
      </c>
      <c r="B84" s="202">
        <v>0</v>
      </c>
      <c r="C84" s="202">
        <v>0</v>
      </c>
      <c r="D84" s="202">
        <v>0</v>
      </c>
      <c r="E84" s="202">
        <v>0</v>
      </c>
      <c r="F84" s="202">
        <v>0</v>
      </c>
      <c r="G84" s="202">
        <v>0</v>
      </c>
    </row>
    <row r="85" spans="1:7" x14ac:dyDescent="0.25">
      <c r="A85" s="82" t="s">
        <v>305</v>
      </c>
      <c r="B85" s="203">
        <v>0</v>
      </c>
      <c r="C85" s="203">
        <v>0</v>
      </c>
      <c r="D85" s="203">
        <v>0</v>
      </c>
      <c r="E85" s="203">
        <v>0</v>
      </c>
      <c r="F85" s="203">
        <v>0</v>
      </c>
      <c r="G85" s="203">
        <v>0</v>
      </c>
    </row>
    <row r="86" spans="1:7" x14ac:dyDescent="0.25">
      <c r="A86" s="83" t="s">
        <v>306</v>
      </c>
      <c r="B86" s="203">
        <v>0</v>
      </c>
      <c r="C86" s="203">
        <v>0</v>
      </c>
      <c r="D86" s="203">
        <v>0</v>
      </c>
      <c r="E86" s="203">
        <v>0</v>
      </c>
      <c r="F86" s="203">
        <v>0</v>
      </c>
      <c r="G86" s="203">
        <v>0</v>
      </c>
    </row>
    <row r="87" spans="1:7" x14ac:dyDescent="0.25">
      <c r="A87" s="83" t="s">
        <v>307</v>
      </c>
      <c r="B87" s="203">
        <v>0</v>
      </c>
      <c r="C87" s="203">
        <v>0</v>
      </c>
      <c r="D87" s="203">
        <v>0</v>
      </c>
      <c r="E87" s="203">
        <v>0</v>
      </c>
      <c r="F87" s="203">
        <v>0</v>
      </c>
      <c r="G87" s="203">
        <v>0</v>
      </c>
    </row>
    <row r="88" spans="1:7" x14ac:dyDescent="0.25">
      <c r="A88" s="83" t="s">
        <v>308</v>
      </c>
      <c r="B88" s="203">
        <v>0</v>
      </c>
      <c r="C88" s="203">
        <v>0</v>
      </c>
      <c r="D88" s="203">
        <v>0</v>
      </c>
      <c r="E88" s="203">
        <v>0</v>
      </c>
      <c r="F88" s="203">
        <v>0</v>
      </c>
      <c r="G88" s="203">
        <v>0</v>
      </c>
    </row>
    <row r="89" spans="1:7" x14ac:dyDescent="0.25">
      <c r="A89" s="83" t="s">
        <v>309</v>
      </c>
      <c r="B89" s="203">
        <v>0</v>
      </c>
      <c r="C89" s="203">
        <v>0</v>
      </c>
      <c r="D89" s="203">
        <v>0</v>
      </c>
      <c r="E89" s="203">
        <v>0</v>
      </c>
      <c r="F89" s="203">
        <v>0</v>
      </c>
      <c r="G89" s="203">
        <v>0</v>
      </c>
    </row>
    <row r="90" spans="1:7" x14ac:dyDescent="0.25">
      <c r="A90" s="83" t="s">
        <v>310</v>
      </c>
      <c r="B90" s="203">
        <v>0</v>
      </c>
      <c r="C90" s="203">
        <v>0</v>
      </c>
      <c r="D90" s="203">
        <v>0</v>
      </c>
      <c r="E90" s="203">
        <v>0</v>
      </c>
      <c r="F90" s="203">
        <v>0</v>
      </c>
      <c r="G90" s="203">
        <v>0</v>
      </c>
    </row>
    <row r="91" spans="1:7" x14ac:dyDescent="0.25">
      <c r="A91" s="83" t="s">
        <v>311</v>
      </c>
      <c r="B91" s="203">
        <v>0</v>
      </c>
      <c r="C91" s="203">
        <v>0</v>
      </c>
      <c r="D91" s="203">
        <v>0</v>
      </c>
      <c r="E91" s="203">
        <v>0</v>
      </c>
      <c r="F91" s="203">
        <v>0</v>
      </c>
      <c r="G91" s="203">
        <v>0</v>
      </c>
    </row>
    <row r="92" spans="1:7" x14ac:dyDescent="0.25">
      <c r="A92" s="83" t="s">
        <v>312</v>
      </c>
      <c r="B92" s="203">
        <v>0</v>
      </c>
      <c r="C92" s="203">
        <v>0</v>
      </c>
      <c r="D92" s="203">
        <v>0</v>
      </c>
      <c r="E92" s="203">
        <v>0</v>
      </c>
      <c r="F92" s="203">
        <v>0</v>
      </c>
      <c r="G92" s="203">
        <v>0</v>
      </c>
    </row>
    <row r="93" spans="1:7" x14ac:dyDescent="0.25">
      <c r="A93" s="82" t="s">
        <v>313</v>
      </c>
      <c r="B93" s="203">
        <v>0</v>
      </c>
      <c r="C93" s="203">
        <v>0</v>
      </c>
      <c r="D93" s="203">
        <v>0</v>
      </c>
      <c r="E93" s="203">
        <v>0</v>
      </c>
      <c r="F93" s="203">
        <v>0</v>
      </c>
      <c r="G93" s="203">
        <v>0</v>
      </c>
    </row>
    <row r="94" spans="1:7" x14ac:dyDescent="0.25">
      <c r="A94" s="83" t="s">
        <v>314</v>
      </c>
      <c r="B94" s="203">
        <v>0</v>
      </c>
      <c r="C94" s="203">
        <v>0</v>
      </c>
      <c r="D94" s="203">
        <v>0</v>
      </c>
      <c r="E94" s="203">
        <v>0</v>
      </c>
      <c r="F94" s="203">
        <v>0</v>
      </c>
      <c r="G94" s="203">
        <v>0</v>
      </c>
    </row>
    <row r="95" spans="1:7" x14ac:dyDescent="0.25">
      <c r="A95" s="83" t="s">
        <v>315</v>
      </c>
      <c r="B95" s="203">
        <v>0</v>
      </c>
      <c r="C95" s="203">
        <v>0</v>
      </c>
      <c r="D95" s="203">
        <v>0</v>
      </c>
      <c r="E95" s="203">
        <v>0</v>
      </c>
      <c r="F95" s="203">
        <v>0</v>
      </c>
      <c r="G95" s="203">
        <v>0</v>
      </c>
    </row>
    <row r="96" spans="1:7" x14ac:dyDescent="0.25">
      <c r="A96" s="83" t="s">
        <v>316</v>
      </c>
      <c r="B96" s="203">
        <v>0</v>
      </c>
      <c r="C96" s="203">
        <v>0</v>
      </c>
      <c r="D96" s="203">
        <v>0</v>
      </c>
      <c r="E96" s="203">
        <v>0</v>
      </c>
      <c r="F96" s="203">
        <v>0</v>
      </c>
      <c r="G96" s="203">
        <v>0</v>
      </c>
    </row>
    <row r="97" spans="1:7" x14ac:dyDescent="0.25">
      <c r="A97" s="83" t="s">
        <v>317</v>
      </c>
      <c r="B97" s="203">
        <v>0</v>
      </c>
      <c r="C97" s="203">
        <v>0</v>
      </c>
      <c r="D97" s="203">
        <v>0</v>
      </c>
      <c r="E97" s="203">
        <v>0</v>
      </c>
      <c r="F97" s="203">
        <v>0</v>
      </c>
      <c r="G97" s="203">
        <v>0</v>
      </c>
    </row>
    <row r="98" spans="1:7" x14ac:dyDescent="0.25">
      <c r="A98" s="85" t="s">
        <v>318</v>
      </c>
      <c r="B98" s="203">
        <v>0</v>
      </c>
      <c r="C98" s="203">
        <v>0</v>
      </c>
      <c r="D98" s="203">
        <v>0</v>
      </c>
      <c r="E98" s="203">
        <v>0</v>
      </c>
      <c r="F98" s="203">
        <v>0</v>
      </c>
      <c r="G98" s="203">
        <v>0</v>
      </c>
    </row>
    <row r="99" spans="1:7" x14ac:dyDescent="0.25">
      <c r="A99" s="83" t="s">
        <v>319</v>
      </c>
      <c r="B99" s="203">
        <v>0</v>
      </c>
      <c r="C99" s="203">
        <v>0</v>
      </c>
      <c r="D99" s="203">
        <v>0</v>
      </c>
      <c r="E99" s="203">
        <v>0</v>
      </c>
      <c r="F99" s="203">
        <v>0</v>
      </c>
      <c r="G99" s="203">
        <v>0</v>
      </c>
    </row>
    <row r="100" spans="1:7" x14ac:dyDescent="0.25">
      <c r="A100" s="83" t="s">
        <v>320</v>
      </c>
      <c r="B100" s="203">
        <v>0</v>
      </c>
      <c r="C100" s="203">
        <v>0</v>
      </c>
      <c r="D100" s="203">
        <v>0</v>
      </c>
      <c r="E100" s="203">
        <v>0</v>
      </c>
      <c r="F100" s="203">
        <v>0</v>
      </c>
      <c r="G100" s="203">
        <v>0</v>
      </c>
    </row>
    <row r="101" spans="1:7" x14ac:dyDescent="0.25">
      <c r="A101" s="83" t="s">
        <v>321</v>
      </c>
      <c r="B101" s="203">
        <v>0</v>
      </c>
      <c r="C101" s="203">
        <v>0</v>
      </c>
      <c r="D101" s="203">
        <v>0</v>
      </c>
      <c r="E101" s="203">
        <v>0</v>
      </c>
      <c r="F101" s="203">
        <v>0</v>
      </c>
      <c r="G101" s="203">
        <v>0</v>
      </c>
    </row>
    <row r="102" spans="1:7" x14ac:dyDescent="0.25">
      <c r="A102" s="83" t="s">
        <v>322</v>
      </c>
      <c r="B102" s="203">
        <v>0</v>
      </c>
      <c r="C102" s="203">
        <v>0</v>
      </c>
      <c r="D102" s="203">
        <v>0</v>
      </c>
      <c r="E102" s="203">
        <v>0</v>
      </c>
      <c r="F102" s="203">
        <v>0</v>
      </c>
      <c r="G102" s="203">
        <v>0</v>
      </c>
    </row>
    <row r="103" spans="1:7" x14ac:dyDescent="0.25">
      <c r="A103" s="82" t="s">
        <v>323</v>
      </c>
      <c r="B103" s="203">
        <v>0</v>
      </c>
      <c r="C103" s="203">
        <v>0</v>
      </c>
      <c r="D103" s="203">
        <v>0</v>
      </c>
      <c r="E103" s="203">
        <v>0</v>
      </c>
      <c r="F103" s="203">
        <v>0</v>
      </c>
      <c r="G103" s="203">
        <v>0</v>
      </c>
    </row>
    <row r="104" spans="1:7" x14ac:dyDescent="0.25">
      <c r="A104" s="83" t="s">
        <v>324</v>
      </c>
      <c r="B104" s="203">
        <v>0</v>
      </c>
      <c r="C104" s="203">
        <v>0</v>
      </c>
      <c r="D104" s="203">
        <v>0</v>
      </c>
      <c r="E104" s="203">
        <v>0</v>
      </c>
      <c r="F104" s="203">
        <v>0</v>
      </c>
      <c r="G104" s="203">
        <v>0</v>
      </c>
    </row>
    <row r="105" spans="1:7" x14ac:dyDescent="0.25">
      <c r="A105" s="83" t="s">
        <v>325</v>
      </c>
      <c r="B105" s="203">
        <v>0</v>
      </c>
      <c r="C105" s="203">
        <v>0</v>
      </c>
      <c r="D105" s="203">
        <v>0</v>
      </c>
      <c r="E105" s="203">
        <v>0</v>
      </c>
      <c r="F105" s="203">
        <v>0</v>
      </c>
      <c r="G105" s="203">
        <v>0</v>
      </c>
    </row>
    <row r="106" spans="1:7" x14ac:dyDescent="0.25">
      <c r="A106" s="83" t="s">
        <v>326</v>
      </c>
      <c r="B106" s="203">
        <v>0</v>
      </c>
      <c r="C106" s="203">
        <v>0</v>
      </c>
      <c r="D106" s="203">
        <v>0</v>
      </c>
      <c r="E106" s="203">
        <v>0</v>
      </c>
      <c r="F106" s="203">
        <v>0</v>
      </c>
      <c r="G106" s="203">
        <v>0</v>
      </c>
    </row>
    <row r="107" spans="1:7" x14ac:dyDescent="0.25">
      <c r="A107" s="83" t="s">
        <v>327</v>
      </c>
      <c r="B107" s="203">
        <v>0</v>
      </c>
      <c r="C107" s="203">
        <v>0</v>
      </c>
      <c r="D107" s="203">
        <v>0</v>
      </c>
      <c r="E107" s="203">
        <v>0</v>
      </c>
      <c r="F107" s="203">
        <v>0</v>
      </c>
      <c r="G107" s="203">
        <v>0</v>
      </c>
    </row>
    <row r="108" spans="1:7" x14ac:dyDescent="0.25">
      <c r="A108" s="83" t="s">
        <v>328</v>
      </c>
      <c r="B108" s="203">
        <v>0</v>
      </c>
      <c r="C108" s="203">
        <v>0</v>
      </c>
      <c r="D108" s="203">
        <v>0</v>
      </c>
      <c r="E108" s="203">
        <v>0</v>
      </c>
      <c r="F108" s="203">
        <v>0</v>
      </c>
      <c r="G108" s="203">
        <v>0</v>
      </c>
    </row>
    <row r="109" spans="1:7" x14ac:dyDescent="0.25">
      <c r="A109" s="83" t="s">
        <v>329</v>
      </c>
      <c r="B109" s="203">
        <v>0</v>
      </c>
      <c r="C109" s="203">
        <v>0</v>
      </c>
      <c r="D109" s="203">
        <v>0</v>
      </c>
      <c r="E109" s="203">
        <v>0</v>
      </c>
      <c r="F109" s="203">
        <v>0</v>
      </c>
      <c r="G109" s="203">
        <v>0</v>
      </c>
    </row>
    <row r="110" spans="1:7" x14ac:dyDescent="0.25">
      <c r="A110" s="83" t="s">
        <v>330</v>
      </c>
      <c r="B110" s="203">
        <v>0</v>
      </c>
      <c r="C110" s="203">
        <v>0</v>
      </c>
      <c r="D110" s="203">
        <v>0</v>
      </c>
      <c r="E110" s="203">
        <v>0</v>
      </c>
      <c r="F110" s="203">
        <v>0</v>
      </c>
      <c r="G110" s="203">
        <v>0</v>
      </c>
    </row>
    <row r="111" spans="1:7" x14ac:dyDescent="0.25">
      <c r="A111" s="83" t="s">
        <v>331</v>
      </c>
      <c r="B111" s="203">
        <v>0</v>
      </c>
      <c r="C111" s="203">
        <v>0</v>
      </c>
      <c r="D111" s="203">
        <v>0</v>
      </c>
      <c r="E111" s="203">
        <v>0</v>
      </c>
      <c r="F111" s="203">
        <v>0</v>
      </c>
      <c r="G111" s="203">
        <v>0</v>
      </c>
    </row>
    <row r="112" spans="1:7" x14ac:dyDescent="0.25">
      <c r="A112" s="83" t="s">
        <v>332</v>
      </c>
      <c r="B112" s="203">
        <v>0</v>
      </c>
      <c r="C112" s="203">
        <v>0</v>
      </c>
      <c r="D112" s="203">
        <v>0</v>
      </c>
      <c r="E112" s="203">
        <v>0</v>
      </c>
      <c r="F112" s="203">
        <v>0</v>
      </c>
      <c r="G112" s="203">
        <v>0</v>
      </c>
    </row>
    <row r="113" spans="1:7" x14ac:dyDescent="0.25">
      <c r="A113" s="82" t="s">
        <v>333</v>
      </c>
      <c r="B113" s="203">
        <v>0</v>
      </c>
      <c r="C113" s="203">
        <v>0</v>
      </c>
      <c r="D113" s="203">
        <v>0</v>
      </c>
      <c r="E113" s="203">
        <v>0</v>
      </c>
      <c r="F113" s="203">
        <v>0</v>
      </c>
      <c r="G113" s="203">
        <v>0</v>
      </c>
    </row>
    <row r="114" spans="1:7" x14ac:dyDescent="0.25">
      <c r="A114" s="83" t="s">
        <v>334</v>
      </c>
      <c r="B114" s="203">
        <v>0</v>
      </c>
      <c r="C114" s="203">
        <v>0</v>
      </c>
      <c r="D114" s="203">
        <v>0</v>
      </c>
      <c r="E114" s="203">
        <v>0</v>
      </c>
      <c r="F114" s="203">
        <v>0</v>
      </c>
      <c r="G114" s="203">
        <v>0</v>
      </c>
    </row>
    <row r="115" spans="1:7" x14ac:dyDescent="0.25">
      <c r="A115" s="83" t="s">
        <v>335</v>
      </c>
      <c r="B115" s="203">
        <v>0</v>
      </c>
      <c r="C115" s="203">
        <v>0</v>
      </c>
      <c r="D115" s="203">
        <v>0</v>
      </c>
      <c r="E115" s="203">
        <v>0</v>
      </c>
      <c r="F115" s="203">
        <v>0</v>
      </c>
      <c r="G115" s="203">
        <v>0</v>
      </c>
    </row>
    <row r="116" spans="1:7" x14ac:dyDescent="0.25">
      <c r="A116" s="83" t="s">
        <v>336</v>
      </c>
      <c r="B116" s="203">
        <v>0</v>
      </c>
      <c r="C116" s="203">
        <v>0</v>
      </c>
      <c r="D116" s="203">
        <v>0</v>
      </c>
      <c r="E116" s="203">
        <v>0</v>
      </c>
      <c r="F116" s="203">
        <v>0</v>
      </c>
      <c r="G116" s="203">
        <v>0</v>
      </c>
    </row>
    <row r="117" spans="1:7" x14ac:dyDescent="0.25">
      <c r="A117" s="83" t="s">
        <v>337</v>
      </c>
      <c r="B117" s="203">
        <v>0</v>
      </c>
      <c r="C117" s="203">
        <v>0</v>
      </c>
      <c r="D117" s="203">
        <v>0</v>
      </c>
      <c r="E117" s="203">
        <v>0</v>
      </c>
      <c r="F117" s="203">
        <v>0</v>
      </c>
      <c r="G117" s="203">
        <v>0</v>
      </c>
    </row>
    <row r="118" spans="1:7" x14ac:dyDescent="0.25">
      <c r="A118" s="83" t="s">
        <v>338</v>
      </c>
      <c r="B118" s="203">
        <v>0</v>
      </c>
      <c r="C118" s="203">
        <v>0</v>
      </c>
      <c r="D118" s="203">
        <v>0</v>
      </c>
      <c r="E118" s="203">
        <v>0</v>
      </c>
      <c r="F118" s="203">
        <v>0</v>
      </c>
      <c r="G118" s="203">
        <v>0</v>
      </c>
    </row>
    <row r="119" spans="1:7" x14ac:dyDescent="0.25">
      <c r="A119" s="83" t="s">
        <v>339</v>
      </c>
      <c r="B119" s="203">
        <v>0</v>
      </c>
      <c r="C119" s="203">
        <v>0</v>
      </c>
      <c r="D119" s="203">
        <v>0</v>
      </c>
      <c r="E119" s="203">
        <v>0</v>
      </c>
      <c r="F119" s="203">
        <v>0</v>
      </c>
      <c r="G119" s="203">
        <v>0</v>
      </c>
    </row>
    <row r="120" spans="1:7" x14ac:dyDescent="0.25">
      <c r="A120" s="83" t="s">
        <v>340</v>
      </c>
      <c r="B120" s="203">
        <v>0</v>
      </c>
      <c r="C120" s="203">
        <v>0</v>
      </c>
      <c r="D120" s="203">
        <v>0</v>
      </c>
      <c r="E120" s="203">
        <v>0</v>
      </c>
      <c r="F120" s="203">
        <v>0</v>
      </c>
      <c r="G120" s="203">
        <v>0</v>
      </c>
    </row>
    <row r="121" spans="1:7" x14ac:dyDescent="0.25">
      <c r="A121" s="83" t="s">
        <v>341</v>
      </c>
      <c r="B121" s="203">
        <v>0</v>
      </c>
      <c r="C121" s="203">
        <v>0</v>
      </c>
      <c r="D121" s="203">
        <v>0</v>
      </c>
      <c r="E121" s="203">
        <v>0</v>
      </c>
      <c r="F121" s="203">
        <v>0</v>
      </c>
      <c r="G121" s="203">
        <v>0</v>
      </c>
    </row>
    <row r="122" spans="1:7" x14ac:dyDescent="0.25">
      <c r="A122" s="83" t="s">
        <v>342</v>
      </c>
      <c r="B122" s="203">
        <v>0</v>
      </c>
      <c r="C122" s="203">
        <v>0</v>
      </c>
      <c r="D122" s="203">
        <v>0</v>
      </c>
      <c r="E122" s="203">
        <v>0</v>
      </c>
      <c r="F122" s="203">
        <v>0</v>
      </c>
      <c r="G122" s="203">
        <v>0</v>
      </c>
    </row>
    <row r="123" spans="1:7" x14ac:dyDescent="0.25">
      <c r="A123" s="82" t="s">
        <v>343</v>
      </c>
      <c r="B123" s="203">
        <v>0</v>
      </c>
      <c r="C123" s="203">
        <v>0</v>
      </c>
      <c r="D123" s="203">
        <v>0</v>
      </c>
      <c r="E123" s="203">
        <v>0</v>
      </c>
      <c r="F123" s="203">
        <v>0</v>
      </c>
      <c r="G123" s="203">
        <v>0</v>
      </c>
    </row>
    <row r="124" spans="1:7" x14ac:dyDescent="0.25">
      <c r="A124" s="83" t="s">
        <v>344</v>
      </c>
      <c r="B124" s="203">
        <v>0</v>
      </c>
      <c r="C124" s="203">
        <v>0</v>
      </c>
      <c r="D124" s="203">
        <v>0</v>
      </c>
      <c r="E124" s="203">
        <v>0</v>
      </c>
      <c r="F124" s="203">
        <v>0</v>
      </c>
      <c r="G124" s="203">
        <v>0</v>
      </c>
    </row>
    <row r="125" spans="1:7" x14ac:dyDescent="0.25">
      <c r="A125" s="83" t="s">
        <v>345</v>
      </c>
      <c r="B125" s="203">
        <v>0</v>
      </c>
      <c r="C125" s="203">
        <v>0</v>
      </c>
      <c r="D125" s="203">
        <v>0</v>
      </c>
      <c r="E125" s="203">
        <v>0</v>
      </c>
      <c r="F125" s="203">
        <v>0</v>
      </c>
      <c r="G125" s="203">
        <v>0</v>
      </c>
    </row>
    <row r="126" spans="1:7" x14ac:dyDescent="0.25">
      <c r="A126" s="83" t="s">
        <v>346</v>
      </c>
      <c r="B126" s="203">
        <v>0</v>
      </c>
      <c r="C126" s="203">
        <v>0</v>
      </c>
      <c r="D126" s="203">
        <v>0</v>
      </c>
      <c r="E126" s="203">
        <v>0</v>
      </c>
      <c r="F126" s="203">
        <v>0</v>
      </c>
      <c r="G126" s="203">
        <v>0</v>
      </c>
    </row>
    <row r="127" spans="1:7" x14ac:dyDescent="0.25">
      <c r="A127" s="83" t="s">
        <v>347</v>
      </c>
      <c r="B127" s="203">
        <v>0</v>
      </c>
      <c r="C127" s="203">
        <v>0</v>
      </c>
      <c r="D127" s="203">
        <v>0</v>
      </c>
      <c r="E127" s="203">
        <v>0</v>
      </c>
      <c r="F127" s="203">
        <v>0</v>
      </c>
      <c r="G127" s="203">
        <v>0</v>
      </c>
    </row>
    <row r="128" spans="1:7" x14ac:dyDescent="0.25">
      <c r="A128" s="83" t="s">
        <v>348</v>
      </c>
      <c r="B128" s="203">
        <v>0</v>
      </c>
      <c r="C128" s="203">
        <v>0</v>
      </c>
      <c r="D128" s="203">
        <v>0</v>
      </c>
      <c r="E128" s="203">
        <v>0</v>
      </c>
      <c r="F128" s="203">
        <v>0</v>
      </c>
      <c r="G128" s="203">
        <v>0</v>
      </c>
    </row>
    <row r="129" spans="1:7" x14ac:dyDescent="0.25">
      <c r="A129" s="83" t="s">
        <v>349</v>
      </c>
      <c r="B129" s="203">
        <v>0</v>
      </c>
      <c r="C129" s="203">
        <v>0</v>
      </c>
      <c r="D129" s="203">
        <v>0</v>
      </c>
      <c r="E129" s="203">
        <v>0</v>
      </c>
      <c r="F129" s="203">
        <v>0</v>
      </c>
      <c r="G129" s="203">
        <v>0</v>
      </c>
    </row>
    <row r="130" spans="1:7" x14ac:dyDescent="0.25">
      <c r="A130" s="83" t="s">
        <v>350</v>
      </c>
      <c r="B130" s="203">
        <v>0</v>
      </c>
      <c r="C130" s="203">
        <v>0</v>
      </c>
      <c r="D130" s="203">
        <v>0</v>
      </c>
      <c r="E130" s="203">
        <v>0</v>
      </c>
      <c r="F130" s="203">
        <v>0</v>
      </c>
      <c r="G130" s="203">
        <v>0</v>
      </c>
    </row>
    <row r="131" spans="1:7" x14ac:dyDescent="0.25">
      <c r="A131" s="83" t="s">
        <v>351</v>
      </c>
      <c r="B131" s="203">
        <v>0</v>
      </c>
      <c r="C131" s="203">
        <v>0</v>
      </c>
      <c r="D131" s="203">
        <v>0</v>
      </c>
      <c r="E131" s="203">
        <v>0</v>
      </c>
      <c r="F131" s="203">
        <v>0</v>
      </c>
      <c r="G131" s="203">
        <v>0</v>
      </c>
    </row>
    <row r="132" spans="1:7" x14ac:dyDescent="0.25">
      <c r="A132" s="83" t="s">
        <v>352</v>
      </c>
      <c r="B132" s="203">
        <v>0</v>
      </c>
      <c r="C132" s="203">
        <v>0</v>
      </c>
      <c r="D132" s="203">
        <v>0</v>
      </c>
      <c r="E132" s="203">
        <v>0</v>
      </c>
      <c r="F132" s="203">
        <v>0</v>
      </c>
      <c r="G132" s="203">
        <v>0</v>
      </c>
    </row>
    <row r="133" spans="1:7" x14ac:dyDescent="0.25">
      <c r="A133" s="82" t="s">
        <v>353</v>
      </c>
      <c r="B133" s="203">
        <v>0</v>
      </c>
      <c r="C133" s="203">
        <v>0</v>
      </c>
      <c r="D133" s="203">
        <v>0</v>
      </c>
      <c r="E133" s="203">
        <v>0</v>
      </c>
      <c r="F133" s="203">
        <v>0</v>
      </c>
      <c r="G133" s="203">
        <v>0</v>
      </c>
    </row>
    <row r="134" spans="1:7" x14ac:dyDescent="0.25">
      <c r="A134" s="83" t="s">
        <v>354</v>
      </c>
      <c r="B134" s="203">
        <v>0</v>
      </c>
      <c r="C134" s="203">
        <v>0</v>
      </c>
      <c r="D134" s="203">
        <v>0</v>
      </c>
      <c r="E134" s="203">
        <v>0</v>
      </c>
      <c r="F134" s="203">
        <v>0</v>
      </c>
      <c r="G134" s="203">
        <v>0</v>
      </c>
    </row>
    <row r="135" spans="1:7" x14ac:dyDescent="0.25">
      <c r="A135" s="83" t="s">
        <v>355</v>
      </c>
      <c r="B135" s="203">
        <v>0</v>
      </c>
      <c r="C135" s="203">
        <v>0</v>
      </c>
      <c r="D135" s="203">
        <v>0</v>
      </c>
      <c r="E135" s="203">
        <v>0</v>
      </c>
      <c r="F135" s="203">
        <v>0</v>
      </c>
      <c r="G135" s="203">
        <v>0</v>
      </c>
    </row>
    <row r="136" spans="1:7" x14ac:dyDescent="0.25">
      <c r="A136" s="83" t="s">
        <v>356</v>
      </c>
      <c r="B136" s="203">
        <v>0</v>
      </c>
      <c r="C136" s="203">
        <v>0</v>
      </c>
      <c r="D136" s="203">
        <v>0</v>
      </c>
      <c r="E136" s="203">
        <v>0</v>
      </c>
      <c r="F136" s="203">
        <v>0</v>
      </c>
      <c r="G136" s="203">
        <v>0</v>
      </c>
    </row>
    <row r="137" spans="1:7" x14ac:dyDescent="0.25">
      <c r="A137" s="82" t="s">
        <v>357</v>
      </c>
      <c r="B137" s="203">
        <v>0</v>
      </c>
      <c r="C137" s="203">
        <v>0</v>
      </c>
      <c r="D137" s="203">
        <v>0</v>
      </c>
      <c r="E137" s="203">
        <v>0</v>
      </c>
      <c r="F137" s="203">
        <v>0</v>
      </c>
      <c r="G137" s="203">
        <v>0</v>
      </c>
    </row>
    <row r="138" spans="1:7" x14ac:dyDescent="0.25">
      <c r="A138" s="83" t="s">
        <v>358</v>
      </c>
      <c r="B138" s="203">
        <v>0</v>
      </c>
      <c r="C138" s="203">
        <v>0</v>
      </c>
      <c r="D138" s="203">
        <v>0</v>
      </c>
      <c r="E138" s="203">
        <v>0</v>
      </c>
      <c r="F138" s="203">
        <v>0</v>
      </c>
      <c r="G138" s="203">
        <v>0</v>
      </c>
    </row>
    <row r="139" spans="1:7" x14ac:dyDescent="0.25">
      <c r="A139" s="83" t="s">
        <v>359</v>
      </c>
      <c r="B139" s="203">
        <v>0</v>
      </c>
      <c r="C139" s="203">
        <v>0</v>
      </c>
      <c r="D139" s="203">
        <v>0</v>
      </c>
      <c r="E139" s="203">
        <v>0</v>
      </c>
      <c r="F139" s="203">
        <v>0</v>
      </c>
      <c r="G139" s="203">
        <v>0</v>
      </c>
    </row>
    <row r="140" spans="1:7" x14ac:dyDescent="0.25">
      <c r="A140" s="83" t="s">
        <v>360</v>
      </c>
      <c r="B140" s="203">
        <v>0</v>
      </c>
      <c r="C140" s="203">
        <v>0</v>
      </c>
      <c r="D140" s="203">
        <v>0</v>
      </c>
      <c r="E140" s="203">
        <v>0</v>
      </c>
      <c r="F140" s="203">
        <v>0</v>
      </c>
      <c r="G140" s="203">
        <v>0</v>
      </c>
    </row>
    <row r="141" spans="1:7" x14ac:dyDescent="0.25">
      <c r="A141" s="83" t="s">
        <v>361</v>
      </c>
      <c r="B141" s="203">
        <v>0</v>
      </c>
      <c r="C141" s="203">
        <v>0</v>
      </c>
      <c r="D141" s="203">
        <v>0</v>
      </c>
      <c r="E141" s="203">
        <v>0</v>
      </c>
      <c r="F141" s="203">
        <v>0</v>
      </c>
      <c r="G141" s="203">
        <v>0</v>
      </c>
    </row>
    <row r="142" spans="1:7" x14ac:dyDescent="0.25">
      <c r="A142" s="83" t="s">
        <v>362</v>
      </c>
      <c r="B142" s="203">
        <v>0</v>
      </c>
      <c r="C142" s="203">
        <v>0</v>
      </c>
      <c r="D142" s="203">
        <v>0</v>
      </c>
      <c r="E142" s="203">
        <v>0</v>
      </c>
      <c r="F142" s="203">
        <v>0</v>
      </c>
      <c r="G142" s="203">
        <v>0</v>
      </c>
    </row>
    <row r="143" spans="1:7" x14ac:dyDescent="0.25">
      <c r="A143" s="83" t="s">
        <v>363</v>
      </c>
      <c r="B143" s="203">
        <v>0</v>
      </c>
      <c r="C143" s="203">
        <v>0</v>
      </c>
      <c r="D143" s="203">
        <v>0</v>
      </c>
      <c r="E143" s="203">
        <v>0</v>
      </c>
      <c r="F143" s="203">
        <v>0</v>
      </c>
      <c r="G143" s="203">
        <v>0</v>
      </c>
    </row>
    <row r="144" spans="1:7" x14ac:dyDescent="0.25">
      <c r="A144" s="83" t="s">
        <v>364</v>
      </c>
      <c r="B144" s="203">
        <v>0</v>
      </c>
      <c r="C144" s="203">
        <v>0</v>
      </c>
      <c r="D144" s="203">
        <v>0</v>
      </c>
      <c r="E144" s="203">
        <v>0</v>
      </c>
      <c r="F144" s="203">
        <v>0</v>
      </c>
      <c r="G144" s="203">
        <v>0</v>
      </c>
    </row>
    <row r="145" spans="1:7" x14ac:dyDescent="0.25">
      <c r="A145" s="83" t="s">
        <v>365</v>
      </c>
      <c r="B145" s="203">
        <v>0</v>
      </c>
      <c r="C145" s="203">
        <v>0</v>
      </c>
      <c r="D145" s="203">
        <v>0</v>
      </c>
      <c r="E145" s="203">
        <v>0</v>
      </c>
      <c r="F145" s="203">
        <v>0</v>
      </c>
      <c r="G145" s="203">
        <v>0</v>
      </c>
    </row>
    <row r="146" spans="1:7" x14ac:dyDescent="0.25">
      <c r="A146" s="82" t="s">
        <v>366</v>
      </c>
      <c r="B146" s="203">
        <v>0</v>
      </c>
      <c r="C146" s="203">
        <v>0</v>
      </c>
      <c r="D146" s="203">
        <v>0</v>
      </c>
      <c r="E146" s="203">
        <v>0</v>
      </c>
      <c r="F146" s="203">
        <v>0</v>
      </c>
      <c r="G146" s="203">
        <v>0</v>
      </c>
    </row>
    <row r="147" spans="1:7" x14ac:dyDescent="0.25">
      <c r="A147" s="83" t="s">
        <v>367</v>
      </c>
      <c r="B147" s="203">
        <v>0</v>
      </c>
      <c r="C147" s="203">
        <v>0</v>
      </c>
      <c r="D147" s="203">
        <v>0</v>
      </c>
      <c r="E147" s="203">
        <v>0</v>
      </c>
      <c r="F147" s="203">
        <v>0</v>
      </c>
      <c r="G147" s="203">
        <v>0</v>
      </c>
    </row>
    <row r="148" spans="1:7" x14ac:dyDescent="0.25">
      <c r="A148" s="83" t="s">
        <v>368</v>
      </c>
      <c r="B148" s="203">
        <v>0</v>
      </c>
      <c r="C148" s="203">
        <v>0</v>
      </c>
      <c r="D148" s="203">
        <v>0</v>
      </c>
      <c r="E148" s="203">
        <v>0</v>
      </c>
      <c r="F148" s="203">
        <v>0</v>
      </c>
      <c r="G148" s="203">
        <v>0</v>
      </c>
    </row>
    <row r="149" spans="1:7" x14ac:dyDescent="0.25">
      <c r="A149" s="83" t="s">
        <v>369</v>
      </c>
      <c r="B149" s="203">
        <v>0</v>
      </c>
      <c r="C149" s="203">
        <v>0</v>
      </c>
      <c r="D149" s="203">
        <v>0</v>
      </c>
      <c r="E149" s="203">
        <v>0</v>
      </c>
      <c r="F149" s="203">
        <v>0</v>
      </c>
      <c r="G149" s="203">
        <v>0</v>
      </c>
    </row>
    <row r="150" spans="1:7" x14ac:dyDescent="0.25">
      <c r="A150" s="82" t="s">
        <v>370</v>
      </c>
      <c r="B150" s="203">
        <v>0</v>
      </c>
      <c r="C150" s="203">
        <v>0</v>
      </c>
      <c r="D150" s="203">
        <v>0</v>
      </c>
      <c r="E150" s="203">
        <v>0</v>
      </c>
      <c r="F150" s="203">
        <v>0</v>
      </c>
      <c r="G150" s="203">
        <v>0</v>
      </c>
    </row>
    <row r="151" spans="1:7" x14ac:dyDescent="0.25">
      <c r="A151" s="83" t="s">
        <v>371</v>
      </c>
      <c r="B151" s="203">
        <v>0</v>
      </c>
      <c r="C151" s="203">
        <v>0</v>
      </c>
      <c r="D151" s="203">
        <v>0</v>
      </c>
      <c r="E151" s="203">
        <v>0</v>
      </c>
      <c r="F151" s="203">
        <v>0</v>
      </c>
      <c r="G151" s="203">
        <v>0</v>
      </c>
    </row>
    <row r="152" spans="1:7" x14ac:dyDescent="0.25">
      <c r="A152" s="83" t="s">
        <v>372</v>
      </c>
      <c r="B152" s="203">
        <v>0</v>
      </c>
      <c r="C152" s="203">
        <v>0</v>
      </c>
      <c r="D152" s="203">
        <v>0</v>
      </c>
      <c r="E152" s="203">
        <v>0</v>
      </c>
      <c r="F152" s="203">
        <v>0</v>
      </c>
      <c r="G152" s="203">
        <v>0</v>
      </c>
    </row>
    <row r="153" spans="1:7" x14ac:dyDescent="0.25">
      <c r="A153" s="83" t="s">
        <v>373</v>
      </c>
      <c r="B153" s="203">
        <v>0</v>
      </c>
      <c r="C153" s="203">
        <v>0</v>
      </c>
      <c r="D153" s="203">
        <v>0</v>
      </c>
      <c r="E153" s="203">
        <v>0</v>
      </c>
      <c r="F153" s="203">
        <v>0</v>
      </c>
      <c r="G153" s="203">
        <v>0</v>
      </c>
    </row>
    <row r="154" spans="1:7" x14ac:dyDescent="0.25">
      <c r="A154" s="85" t="s">
        <v>374</v>
      </c>
      <c r="B154" s="203">
        <v>0</v>
      </c>
      <c r="C154" s="203">
        <v>0</v>
      </c>
      <c r="D154" s="203">
        <v>0</v>
      </c>
      <c r="E154" s="203">
        <v>0</v>
      </c>
      <c r="F154" s="203">
        <v>0</v>
      </c>
      <c r="G154" s="203">
        <v>0</v>
      </c>
    </row>
    <row r="155" spans="1:7" x14ac:dyDescent="0.25">
      <c r="A155" s="83" t="s">
        <v>375</v>
      </c>
      <c r="B155" s="203">
        <v>0</v>
      </c>
      <c r="C155" s="203">
        <v>0</v>
      </c>
      <c r="D155" s="203">
        <v>0</v>
      </c>
      <c r="E155" s="203">
        <v>0</v>
      </c>
      <c r="F155" s="203">
        <v>0</v>
      </c>
      <c r="G155" s="203">
        <v>0</v>
      </c>
    </row>
    <row r="156" spans="1:7" x14ac:dyDescent="0.25">
      <c r="A156" s="83" t="s">
        <v>376</v>
      </c>
      <c r="B156" s="203">
        <v>0</v>
      </c>
      <c r="C156" s="203">
        <v>0</v>
      </c>
      <c r="D156" s="203">
        <v>0</v>
      </c>
      <c r="E156" s="203">
        <v>0</v>
      </c>
      <c r="F156" s="203">
        <v>0</v>
      </c>
      <c r="G156" s="203">
        <v>0</v>
      </c>
    </row>
    <row r="157" spans="1:7" x14ac:dyDescent="0.25">
      <c r="A157" s="83" t="s">
        <v>377</v>
      </c>
      <c r="B157" s="203">
        <v>0</v>
      </c>
      <c r="C157" s="203">
        <v>0</v>
      </c>
      <c r="D157" s="203">
        <v>0</v>
      </c>
      <c r="E157" s="203">
        <v>0</v>
      </c>
      <c r="F157" s="203">
        <v>0</v>
      </c>
      <c r="G157" s="203">
        <v>0</v>
      </c>
    </row>
    <row r="158" spans="1:7" x14ac:dyDescent="0.25">
      <c r="A158" s="86"/>
      <c r="B158" s="204"/>
      <c r="C158" s="204"/>
      <c r="D158" s="204"/>
      <c r="E158" s="204"/>
      <c r="F158" s="204"/>
      <c r="G158" s="204"/>
    </row>
    <row r="159" spans="1:7" x14ac:dyDescent="0.25">
      <c r="A159" s="29" t="s">
        <v>379</v>
      </c>
      <c r="B159" s="202">
        <v>4529737.55</v>
      </c>
      <c r="C159" s="202">
        <v>453438.48</v>
      </c>
      <c r="D159" s="202">
        <v>4983176.03</v>
      </c>
      <c r="E159" s="202">
        <v>2219765.17</v>
      </c>
      <c r="F159" s="202">
        <v>2219765.17</v>
      </c>
      <c r="G159" s="202">
        <v>2763410.8600000003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G30" sqref="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5" t="s">
        <v>380</v>
      </c>
      <c r="B1" s="166"/>
      <c r="C1" s="166"/>
      <c r="D1" s="166"/>
      <c r="E1" s="166"/>
      <c r="F1" s="166"/>
      <c r="G1" s="167"/>
    </row>
    <row r="2" spans="1:7" ht="15" customHeight="1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60" t="s">
        <v>4</v>
      </c>
      <c r="B7" s="162" t="s">
        <v>298</v>
      </c>
      <c r="C7" s="162"/>
      <c r="D7" s="162"/>
      <c r="E7" s="162"/>
      <c r="F7" s="162"/>
      <c r="G7" s="164" t="s">
        <v>299</v>
      </c>
    </row>
    <row r="8" spans="1:7" ht="30" x14ac:dyDescent="0.25">
      <c r="A8" s="161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3"/>
    </row>
    <row r="9" spans="1:7" ht="15.75" customHeight="1" x14ac:dyDescent="0.25">
      <c r="A9" s="26" t="s">
        <v>382</v>
      </c>
      <c r="B9" s="206">
        <v>4529737.5500000007</v>
      </c>
      <c r="C9" s="206">
        <v>453438.48</v>
      </c>
      <c r="D9" s="206">
        <v>4983176.0299999993</v>
      </c>
      <c r="E9" s="206">
        <v>2219765.1700000004</v>
      </c>
      <c r="F9" s="206">
        <v>2219765.1700000004</v>
      </c>
      <c r="G9" s="206">
        <v>2763410.86</v>
      </c>
    </row>
    <row r="10" spans="1:7" x14ac:dyDescent="0.25">
      <c r="A10" s="62" t="s">
        <v>600</v>
      </c>
      <c r="B10" s="208">
        <v>3701599.1</v>
      </c>
      <c r="C10" s="208">
        <v>218742</v>
      </c>
      <c r="D10" s="207">
        <v>3920341.1</v>
      </c>
      <c r="E10" s="208">
        <v>1668970.75</v>
      </c>
      <c r="F10" s="208">
        <v>1668970.75</v>
      </c>
      <c r="G10" s="207">
        <v>2251370.35</v>
      </c>
    </row>
    <row r="11" spans="1:7" x14ac:dyDescent="0.25">
      <c r="A11" s="62" t="s">
        <v>601</v>
      </c>
      <c r="B11" s="208">
        <v>488138.45</v>
      </c>
      <c r="C11" s="208">
        <v>74166</v>
      </c>
      <c r="D11" s="207">
        <v>562304.44999999995</v>
      </c>
      <c r="E11" s="208">
        <v>318846.58</v>
      </c>
      <c r="F11" s="208">
        <v>318846.58</v>
      </c>
      <c r="G11" s="207">
        <v>243457.86999999994</v>
      </c>
    </row>
    <row r="12" spans="1:7" x14ac:dyDescent="0.25">
      <c r="A12" s="62" t="s">
        <v>602</v>
      </c>
      <c r="B12" s="208">
        <v>290000</v>
      </c>
      <c r="C12" s="208">
        <v>160530.48000000001</v>
      </c>
      <c r="D12" s="207">
        <v>450530.48</v>
      </c>
      <c r="E12" s="208">
        <v>214014.1</v>
      </c>
      <c r="F12" s="208">
        <v>214014.1</v>
      </c>
      <c r="G12" s="207">
        <v>236516.37999999998</v>
      </c>
    </row>
    <row r="13" spans="1:7" x14ac:dyDescent="0.25">
      <c r="A13" s="62" t="s">
        <v>603</v>
      </c>
      <c r="B13" s="208">
        <v>50000</v>
      </c>
      <c r="C13" s="208">
        <v>0</v>
      </c>
      <c r="D13" s="207">
        <v>50000</v>
      </c>
      <c r="E13" s="208">
        <v>17933.740000000002</v>
      </c>
      <c r="F13" s="208">
        <v>17933.740000000002</v>
      </c>
      <c r="G13" s="207">
        <v>32066.26</v>
      </c>
    </row>
    <row r="14" spans="1:7" x14ac:dyDescent="0.25">
      <c r="A14" s="62" t="s">
        <v>387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62" t="s">
        <v>388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62" t="s">
        <v>389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62" t="s">
        <v>390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30" t="s">
        <v>150</v>
      </c>
      <c r="B18" s="48"/>
      <c r="C18" s="48"/>
      <c r="D18" s="48"/>
      <c r="E18" s="48"/>
      <c r="F18" s="48"/>
      <c r="G18" s="48"/>
    </row>
    <row r="19" spans="1:7" x14ac:dyDescent="0.25">
      <c r="A19" s="3" t="s">
        <v>391</v>
      </c>
      <c r="B19" s="4">
        <f>SUM(B20:B27)</f>
        <v>0</v>
      </c>
      <c r="C19" s="4">
        <f t="shared" ref="C19:G19" si="0">SUM(C20:C27)</f>
        <v>0</v>
      </c>
      <c r="D19" s="4">
        <f t="shared" si="0"/>
        <v>0</v>
      </c>
      <c r="E19" s="4">
        <f t="shared" si="0"/>
        <v>0</v>
      </c>
      <c r="F19" s="4">
        <f t="shared" si="0"/>
        <v>0</v>
      </c>
      <c r="G19" s="4">
        <f t="shared" si="0"/>
        <v>0</v>
      </c>
    </row>
    <row r="20" spans="1:7" x14ac:dyDescent="0.25">
      <c r="A20" s="62" t="s">
        <v>383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62" t="s">
        <v>384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62" t="s">
        <v>385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62" t="s">
        <v>386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62" t="s">
        <v>387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62" t="s">
        <v>388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62" t="s">
        <v>389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390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30" t="s">
        <v>150</v>
      </c>
      <c r="B28" s="48"/>
      <c r="C28" s="48"/>
      <c r="D28" s="48"/>
      <c r="E28" s="48"/>
      <c r="F28" s="48"/>
      <c r="G28" s="48"/>
    </row>
    <row r="29" spans="1:7" x14ac:dyDescent="0.25">
      <c r="A29" s="3" t="s">
        <v>379</v>
      </c>
      <c r="B29" s="4">
        <f>SUM(B19,B9)</f>
        <v>4529737.5500000007</v>
      </c>
      <c r="C29" s="4">
        <f t="shared" ref="C29:G29" si="1">SUM(C19,C9)</f>
        <v>453438.48</v>
      </c>
      <c r="D29" s="4">
        <f t="shared" si="1"/>
        <v>4983176.0299999993</v>
      </c>
      <c r="E29" s="4">
        <f t="shared" si="1"/>
        <v>2219765.1700000004</v>
      </c>
      <c r="F29" s="4">
        <f t="shared" si="1"/>
        <v>2219765.1700000004</v>
      </c>
      <c r="G29" s="4">
        <f t="shared" si="1"/>
        <v>2763410.86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23" sqref="A23:XFD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1" t="s">
        <v>392</v>
      </c>
      <c r="B1" s="172"/>
      <c r="C1" s="172"/>
      <c r="D1" s="172"/>
      <c r="E1" s="172"/>
      <c r="F1" s="172"/>
      <c r="G1" s="172"/>
    </row>
    <row r="2" spans="1:7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8"/>
    </row>
    <row r="3" spans="1:7" x14ac:dyDescent="0.25">
      <c r="A3" s="109" t="s">
        <v>393</v>
      </c>
      <c r="B3" s="110"/>
      <c r="C3" s="110"/>
      <c r="D3" s="110"/>
      <c r="E3" s="110"/>
      <c r="F3" s="110"/>
      <c r="G3" s="111"/>
    </row>
    <row r="4" spans="1:7" x14ac:dyDescent="0.25">
      <c r="A4" s="109" t="s">
        <v>394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60" t="s">
        <v>4</v>
      </c>
      <c r="B7" s="168" t="s">
        <v>298</v>
      </c>
      <c r="C7" s="169"/>
      <c r="D7" s="169"/>
      <c r="E7" s="169"/>
      <c r="F7" s="170"/>
      <c r="G7" s="164" t="s">
        <v>395</v>
      </c>
    </row>
    <row r="8" spans="1:7" ht="30" x14ac:dyDescent="0.25">
      <c r="A8" s="161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163"/>
    </row>
    <row r="9" spans="1:7" ht="16.5" customHeight="1" x14ac:dyDescent="0.25">
      <c r="A9" s="26" t="s">
        <v>397</v>
      </c>
      <c r="B9" s="209">
        <v>4529737.55</v>
      </c>
      <c r="C9" s="209">
        <v>453438.48</v>
      </c>
      <c r="D9" s="209">
        <v>4983176.03</v>
      </c>
      <c r="E9" s="209">
        <v>2219765.17</v>
      </c>
      <c r="F9" s="209">
        <v>2219765.17</v>
      </c>
      <c r="G9" s="209">
        <v>2763410.86</v>
      </c>
    </row>
    <row r="10" spans="1:7" ht="15" customHeight="1" x14ac:dyDescent="0.25">
      <c r="A10" s="57" t="s">
        <v>398</v>
      </c>
      <c r="B10" s="210">
        <v>3701599.1</v>
      </c>
      <c r="C10" s="210">
        <v>218742</v>
      </c>
      <c r="D10" s="210">
        <v>3920341.1</v>
      </c>
      <c r="E10" s="210">
        <v>1668970.75</v>
      </c>
      <c r="F10" s="210">
        <v>1668970.75</v>
      </c>
      <c r="G10" s="210">
        <v>2251370.35</v>
      </c>
    </row>
    <row r="11" spans="1:7" x14ac:dyDescent="0.25">
      <c r="A11" s="76" t="s">
        <v>399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76" t="s">
        <v>400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76" t="s">
        <v>401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76" t="s">
        <v>402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76" t="s">
        <v>403</v>
      </c>
      <c r="B15" s="211">
        <v>3701599.1</v>
      </c>
      <c r="C15" s="211">
        <v>218742</v>
      </c>
      <c r="D15" s="210">
        <v>3920341.1</v>
      </c>
      <c r="E15" s="211">
        <v>1668970.75</v>
      </c>
      <c r="F15" s="211">
        <v>1668970.75</v>
      </c>
      <c r="G15" s="210">
        <v>2251370.35</v>
      </c>
    </row>
    <row r="16" spans="1:7" x14ac:dyDescent="0.25">
      <c r="A16" s="76" t="s">
        <v>404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76" t="s">
        <v>405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76" t="s">
        <v>406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7" t="s">
        <v>407</v>
      </c>
      <c r="B19" s="210">
        <v>828138.45</v>
      </c>
      <c r="C19" s="210">
        <v>234696.48</v>
      </c>
      <c r="D19" s="210">
        <v>1062834.93</v>
      </c>
      <c r="E19" s="210">
        <v>550794.42000000004</v>
      </c>
      <c r="F19" s="210">
        <v>550794.42000000004</v>
      </c>
      <c r="G19" s="210">
        <v>512040.50999999989</v>
      </c>
    </row>
    <row r="20" spans="1:7" x14ac:dyDescent="0.25">
      <c r="A20" s="76" t="s">
        <v>408</v>
      </c>
      <c r="B20" s="210">
        <v>0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</row>
    <row r="21" spans="1:7" x14ac:dyDescent="0.25">
      <c r="A21" s="76" t="s">
        <v>409</v>
      </c>
      <c r="B21" s="210">
        <v>0</v>
      </c>
      <c r="C21" s="210">
        <v>0</v>
      </c>
      <c r="D21" s="210">
        <v>0</v>
      </c>
      <c r="E21" s="210">
        <v>0</v>
      </c>
      <c r="F21" s="210">
        <v>0</v>
      </c>
      <c r="G21" s="210">
        <v>0</v>
      </c>
    </row>
    <row r="22" spans="1:7" x14ac:dyDescent="0.25">
      <c r="A22" s="76" t="s">
        <v>410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210">
        <v>0</v>
      </c>
    </row>
    <row r="23" spans="1:7" x14ac:dyDescent="0.25">
      <c r="A23" s="76" t="s">
        <v>411</v>
      </c>
      <c r="B23" s="211">
        <v>828138.45</v>
      </c>
      <c r="C23" s="211">
        <v>234696.48</v>
      </c>
      <c r="D23" s="210">
        <v>1062834.93</v>
      </c>
      <c r="E23" s="211">
        <v>550794.42000000004</v>
      </c>
      <c r="F23" s="211">
        <v>550794.42000000004</v>
      </c>
      <c r="G23" s="210">
        <v>512040.50999999989</v>
      </c>
    </row>
    <row r="24" spans="1:7" x14ac:dyDescent="0.25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57" t="s">
        <v>415</v>
      </c>
      <c r="B27" s="46">
        <f>SUM(B28:B36)</f>
        <v>0</v>
      </c>
      <c r="C27" s="46">
        <f t="shared" ref="C27:G27" si="0">SUM(C28:C36)</f>
        <v>0</v>
      </c>
      <c r="D27" s="46">
        <f t="shared" si="0"/>
        <v>0</v>
      </c>
      <c r="E27" s="46">
        <f t="shared" si="0"/>
        <v>0</v>
      </c>
      <c r="F27" s="46">
        <f t="shared" si="0"/>
        <v>0</v>
      </c>
      <c r="G27" s="46">
        <f t="shared" si="0"/>
        <v>0</v>
      </c>
    </row>
    <row r="28" spans="1:7" x14ac:dyDescent="0.25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425</v>
      </c>
      <c r="B37" s="46">
        <f>SUM(B38:B41)</f>
        <v>0</v>
      </c>
      <c r="C37" s="46">
        <f t="shared" ref="C37:G37" si="1">SUM(C38:C41)</f>
        <v>0</v>
      </c>
      <c r="D37" s="46">
        <f t="shared" si="1"/>
        <v>0</v>
      </c>
      <c r="E37" s="46">
        <f t="shared" si="1"/>
        <v>0</v>
      </c>
      <c r="F37" s="46">
        <f t="shared" si="1"/>
        <v>0</v>
      </c>
      <c r="G37" s="46">
        <f t="shared" si="1"/>
        <v>0</v>
      </c>
    </row>
    <row r="38" spans="1:7" x14ac:dyDescent="0.25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430</v>
      </c>
      <c r="B43" s="4">
        <f>SUM(B44,B53,B61,B71)</f>
        <v>0</v>
      </c>
      <c r="C43" s="4">
        <f t="shared" ref="C43:G43" si="2">SUM(C44,C53,C61,C71)</f>
        <v>0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0</v>
      </c>
    </row>
    <row r="44" spans="1:7" x14ac:dyDescent="0.25">
      <c r="A44" s="57" t="s">
        <v>398</v>
      </c>
      <c r="B44" s="46">
        <f>SUM(B45:B52)</f>
        <v>0</v>
      </c>
      <c r="C44" s="46">
        <f t="shared" ref="C44:G44" si="3">SUM(C45:C52)</f>
        <v>0</v>
      </c>
      <c r="D44" s="46">
        <f t="shared" si="3"/>
        <v>0</v>
      </c>
      <c r="E44" s="46">
        <f t="shared" si="3"/>
        <v>0</v>
      </c>
      <c r="F44" s="46">
        <f t="shared" si="3"/>
        <v>0</v>
      </c>
      <c r="G44" s="46">
        <f t="shared" si="3"/>
        <v>0</v>
      </c>
    </row>
    <row r="45" spans="1:7" x14ac:dyDescent="0.25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25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25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57" t="s">
        <v>407</v>
      </c>
      <c r="B53" s="46">
        <f>SUM(B54:B60)</f>
        <v>0</v>
      </c>
      <c r="C53" s="46">
        <f t="shared" ref="C53:G53" si="4">SUM(C54:C60)</f>
        <v>0</v>
      </c>
      <c r="D53" s="46">
        <f t="shared" si="4"/>
        <v>0</v>
      </c>
      <c r="E53" s="46">
        <f t="shared" si="4"/>
        <v>0</v>
      </c>
      <c r="F53" s="46">
        <f t="shared" si="4"/>
        <v>0</v>
      </c>
      <c r="G53" s="46">
        <f t="shared" si="4"/>
        <v>0</v>
      </c>
    </row>
    <row r="54" spans="1:7" x14ac:dyDescent="0.25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57" t="s">
        <v>415</v>
      </c>
      <c r="B61" s="46">
        <f>SUM(B62:B70)</f>
        <v>0</v>
      </c>
      <c r="C61" s="46">
        <f t="shared" ref="C61:G61" si="5">SUM(C62:C70)</f>
        <v>0</v>
      </c>
      <c r="D61" s="46">
        <f t="shared" si="5"/>
        <v>0</v>
      </c>
      <c r="E61" s="46">
        <f t="shared" si="5"/>
        <v>0</v>
      </c>
      <c r="F61" s="46">
        <f t="shared" si="5"/>
        <v>0</v>
      </c>
      <c r="G61" s="46">
        <f t="shared" si="5"/>
        <v>0</v>
      </c>
    </row>
    <row r="62" spans="1:7" x14ac:dyDescent="0.25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425</v>
      </c>
      <c r="B71" s="46">
        <f>SUM(B72:B75)</f>
        <v>0</v>
      </c>
      <c r="C71" s="46">
        <f t="shared" ref="C71:G71" si="6">SUM(C72:C75)</f>
        <v>0</v>
      </c>
      <c r="D71" s="46">
        <f t="shared" si="6"/>
        <v>0</v>
      </c>
      <c r="E71" s="46">
        <f t="shared" si="6"/>
        <v>0</v>
      </c>
      <c r="F71" s="46">
        <f t="shared" si="6"/>
        <v>0</v>
      </c>
      <c r="G71" s="46">
        <f t="shared" si="6"/>
        <v>0</v>
      </c>
    </row>
    <row r="72" spans="1:7" x14ac:dyDescent="0.25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379</v>
      </c>
      <c r="B77" s="4">
        <f>B43+B9</f>
        <v>4529737.55</v>
      </c>
      <c r="C77" s="4">
        <f t="shared" ref="C77:G77" si="7">C43+C9</f>
        <v>453438.48</v>
      </c>
      <c r="D77" s="4">
        <f t="shared" si="7"/>
        <v>4983176.03</v>
      </c>
      <c r="E77" s="4">
        <f t="shared" si="7"/>
        <v>2219765.17</v>
      </c>
      <c r="F77" s="4">
        <f t="shared" si="7"/>
        <v>2219765.17</v>
      </c>
      <c r="G77" s="4">
        <f t="shared" si="7"/>
        <v>2763410.86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5" t="s">
        <v>431</v>
      </c>
      <c r="B1" s="157"/>
      <c r="C1" s="157"/>
      <c r="D1" s="157"/>
      <c r="E1" s="157"/>
      <c r="F1" s="157"/>
      <c r="G1" s="158"/>
    </row>
    <row r="2" spans="1:7" x14ac:dyDescent="0.25">
      <c r="A2" s="106" t="str">
        <f>'Formato 1'!A2</f>
        <v>CASA DE LA CULTURA DE URIANGATO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x14ac:dyDescent="0.25">
      <c r="A4" s="109" t="s">
        <v>432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60" t="s">
        <v>433</v>
      </c>
      <c r="B7" s="163" t="s">
        <v>298</v>
      </c>
      <c r="C7" s="163"/>
      <c r="D7" s="163"/>
      <c r="E7" s="163"/>
      <c r="F7" s="163"/>
      <c r="G7" s="163" t="s">
        <v>299</v>
      </c>
    </row>
    <row r="8" spans="1:7" ht="30" x14ac:dyDescent="0.25">
      <c r="A8" s="161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173"/>
    </row>
    <row r="9" spans="1:7" ht="15.75" customHeight="1" x14ac:dyDescent="0.25">
      <c r="A9" s="26" t="s">
        <v>434</v>
      </c>
      <c r="B9" s="115">
        <f>SUM(B10,B11,B12,B15,B16,B19)</f>
        <v>3122499.1</v>
      </c>
      <c r="C9" s="115">
        <f t="shared" ref="C9:G9" si="0">SUM(C10,C11,C12,C15,C16,C19)</f>
        <v>0</v>
      </c>
      <c r="D9" s="115">
        <f t="shared" si="0"/>
        <v>3122499.1</v>
      </c>
      <c r="E9" s="115">
        <f t="shared" si="0"/>
        <v>1320687.8799999999</v>
      </c>
      <c r="F9" s="115">
        <f t="shared" si="0"/>
        <v>1320687.8799999999</v>
      </c>
      <c r="G9" s="115">
        <f t="shared" si="0"/>
        <v>1801811.2200000002</v>
      </c>
    </row>
    <row r="10" spans="1:7" x14ac:dyDescent="0.25">
      <c r="A10" s="57" t="s">
        <v>435</v>
      </c>
      <c r="B10" s="213">
        <v>3122499.1</v>
      </c>
      <c r="C10" s="213">
        <v>0</v>
      </c>
      <c r="D10" s="212">
        <v>3122499.1</v>
      </c>
      <c r="E10" s="213">
        <v>1320687.8799999999</v>
      </c>
      <c r="F10" s="213">
        <v>1320687.8799999999</v>
      </c>
      <c r="G10" s="212">
        <v>1801811.2200000002</v>
      </c>
    </row>
    <row r="11" spans="1:7" ht="15.75" customHeight="1" x14ac:dyDescent="0.25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446</v>
      </c>
      <c r="B33" s="115">
        <f>B21+B9</f>
        <v>3122499.1</v>
      </c>
      <c r="C33" s="115">
        <f t="shared" ref="C33:G33" si="8">C21+C9</f>
        <v>0</v>
      </c>
      <c r="D33" s="115">
        <f t="shared" si="8"/>
        <v>3122499.1</v>
      </c>
      <c r="E33" s="115">
        <f t="shared" si="8"/>
        <v>1320687.8799999999</v>
      </c>
      <c r="F33" s="115">
        <f t="shared" si="8"/>
        <v>1320687.8799999999</v>
      </c>
      <c r="G33" s="115">
        <f t="shared" si="8"/>
        <v>1801811.2200000002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cp:lastPrinted>2024-03-20T14:35:03Z</cp:lastPrinted>
  <dcterms:created xsi:type="dcterms:W3CDTF">2023-03-16T22:14:51Z</dcterms:created>
  <dcterms:modified xsi:type="dcterms:W3CDTF">2024-07-19T20:50:02Z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