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F16" i="4"/>
  <c r="E16" i="4"/>
  <c r="C16" i="4"/>
  <c r="B16" i="4"/>
  <c r="G14" i="4"/>
  <c r="D14" i="4"/>
  <c r="D16" i="4"/>
  <c r="G16" i="4"/>
  <c r="D40" i="4" l="1"/>
  <c r="G40" i="4"/>
</calcChain>
</file>

<file path=xl/sharedStrings.xml><?xml version="1.0" encoding="utf-8"?>
<sst xmlns="http://schemas.openxmlformats.org/spreadsheetml/2006/main" count="63" uniqueCount="39">
  <si>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</si>
  <si>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</si>
  <si>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</si>
  <si>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</si>
  <si>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</si>
  <si>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</si>
  <si>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</si>
  <si>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</si>
  <si>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</si>
  <si>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</si>
  <si>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</si>
  <si>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</si>
  <si>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</si>
  <si>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</si>
  <si>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</si>
  <si>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</si>
  <si>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</si>
  <si>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</si>
  <si>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</si>
  <si>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</si>
  <si>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</si>
  <si>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</si>
  <si>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</si>
  <si>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</si>
  <si>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</si>
  <si>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</si>
  <si>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</si>
  <si>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</si>
  <si>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</si>
  <si>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</si>
  <si>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</si>
  <si>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</si>
  <si>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</si>
  <si>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</si>
  <si>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Productos1</t>
  </si>
  <si>
    <t>Aprovechamientos2</t>
  </si>
  <si>
    <t>Ingresos por Venta de Bienes, Prestación de Servicios y Otros Ingresos3</t>
  </si>
  <si>
    <t>Ingresos de los Entes Públicos de los Poderes Legislativo y Judicial, de los Órganos Autónomos y del Sector Paraestatal o Paramunicipal, así como de las Empresas Productivas del Estado</t>
  </si>
  <si>
    <t>Municipio de Uriangato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</si>
</sst>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3" zoomScaleNormal="100" workbookViewId="0">
      <selection activeCell="I24" sqref="I2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4">
        <v>27247181.34</v>
      </c>
      <c r="C5" s="14">
        <v>800000</v>
      </c>
      <c r="D5" s="14">
        <f>B5+C5</f>
        <v>28047181.34</v>
      </c>
      <c r="E5" s="14">
        <v>26078725.289999999</v>
      </c>
      <c r="F5" s="14">
        <v>26078725.210000001</v>
      </c>
      <c r="G5" s="14">
        <f>F5-B5</f>
        <v>-1168456.129999999</v>
      </c>
    </row>
    <row r="6" spans="1:7" x14ac:dyDescent="0.2">
      <c r="A6" s="34" t="s">
        <v>15</v>
      </c>
      <c r="B6" s="15">
        <v>0</v>
      </c>
      <c r="C6" s="15">
        <v>0</v>
      </c>
      <c r="D6" s="15">
        <f t="shared" ref="D6:D13" si="0">B6+C6</f>
        <v>0</v>
      </c>
      <c r="E6" s="15">
        <v>0</v>
      </c>
      <c r="F6" s="15">
        <v>0</v>
      </c>
      <c r="G6" s="15">
        <f t="shared" ref="G6:G13" si="1">F6-B6</f>
        <v>0</v>
      </c>
    </row>
    <row r="7" spans="1:7" x14ac:dyDescent="0.2">
      <c r="A7" s="33" t="s">
        <v>16</v>
      </c>
      <c r="B7" s="15">
        <v>1163984.55</v>
      </c>
      <c r="C7" s="15">
        <v>-400000</v>
      </c>
      <c r="D7" s="15">
        <f t="shared" si="0"/>
        <v>763984.55</v>
      </c>
      <c r="E7" s="15">
        <v>511765.75</v>
      </c>
      <c r="F7" s="15">
        <v>511765.73</v>
      </c>
      <c r="G7" s="15">
        <f t="shared" si="1"/>
        <v>-652218.82000000007</v>
      </c>
    </row>
    <row r="8" spans="1:7" x14ac:dyDescent="0.2">
      <c r="A8" s="33" t="s">
        <v>17</v>
      </c>
      <c r="B8" s="15">
        <v>21488046.260000002</v>
      </c>
      <c r="C8" s="15">
        <v>434811.05</v>
      </c>
      <c r="D8" s="15">
        <f t="shared" si="0"/>
        <v>21922857.310000002</v>
      </c>
      <c r="E8" s="15">
        <v>17836743.52</v>
      </c>
      <c r="F8" s="15">
        <v>17836743.370000001</v>
      </c>
      <c r="G8" s="15">
        <f t="shared" si="1"/>
        <v>-3651302.8900000006</v>
      </c>
    </row>
    <row r="9" spans="1:7" x14ac:dyDescent="0.2">
      <c r="A9" s="33" t="s">
        <v>18</v>
      </c>
      <c r="B9" s="15">
        <v>2783607.14</v>
      </c>
      <c r="C9" s="15">
        <v>2554178.9500000002</v>
      </c>
      <c r="D9" s="15">
        <f t="shared" si="0"/>
        <v>5337786.09</v>
      </c>
      <c r="E9" s="15">
        <v>5640126.3700000001</v>
      </c>
      <c r="F9" s="15">
        <v>5640126.4000000004</v>
      </c>
      <c r="G9" s="15">
        <f t="shared" si="1"/>
        <v>2856519.2600000002</v>
      </c>
    </row>
    <row r="10" spans="1:7" x14ac:dyDescent="0.2">
      <c r="A10" s="34" t="s">
        <v>19</v>
      </c>
      <c r="B10" s="15">
        <v>1713082.92</v>
      </c>
      <c r="C10" s="15">
        <v>311010</v>
      </c>
      <c r="D10" s="15">
        <f t="shared" si="0"/>
        <v>2024092.92</v>
      </c>
      <c r="E10" s="15">
        <v>1784278.95</v>
      </c>
      <c r="F10" s="15">
        <v>1784279.17</v>
      </c>
      <c r="G10" s="15">
        <f t="shared" si="1"/>
        <v>71196.25</v>
      </c>
    </row>
    <row r="11" spans="1:7" x14ac:dyDescent="0.2">
      <c r="A11" s="33" t="s">
        <v>20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ht="22.5" x14ac:dyDescent="0.2">
      <c r="A12" s="33" t="s">
        <v>21</v>
      </c>
      <c r="B12" s="15">
        <v>215423215.55000001</v>
      </c>
      <c r="C12" s="15">
        <v>15361030.449999999</v>
      </c>
      <c r="D12" s="15">
        <f t="shared" si="0"/>
        <v>230784246</v>
      </c>
      <c r="E12" s="15">
        <v>184368288.52000001</v>
      </c>
      <c r="F12" s="15">
        <v>184368288.52000001</v>
      </c>
      <c r="G12" s="15">
        <f t="shared" si="1"/>
        <v>-31054927.030000001</v>
      </c>
    </row>
    <row r="13" spans="1:7" ht="22.5" x14ac:dyDescent="0.2">
      <c r="A13" s="33" t="s">
        <v>22</v>
      </c>
      <c r="B13" s="15">
        <v>369604.56</v>
      </c>
      <c r="C13" s="15">
        <v>56883168.270000003</v>
      </c>
      <c r="D13" s="15">
        <f t="shared" si="0"/>
        <v>57252772.830000006</v>
      </c>
      <c r="E13" s="15">
        <v>50397810.659999996</v>
      </c>
      <c r="F13" s="15">
        <v>50397810.659999996</v>
      </c>
      <c r="G13" s="15">
        <f t="shared" si="1"/>
        <v>50028206.099999994</v>
      </c>
    </row>
    <row r="14" spans="1:7" x14ac:dyDescent="0.2">
      <c r="A14" s="33" t="s">
        <v>23</v>
      </c>
      <c r="B14" s="15">
        <v>0</v>
      </c>
      <c r="C14" s="15">
        <v>0</v>
      </c>
      <c r="D14" s="15">
        <f t="shared" ref="D14" si="2">B14+C14</f>
        <v>0</v>
      </c>
      <c r="E14" s="15">
        <v>0</v>
      </c>
      <c r="F14" s="15">
        <v>0</v>
      </c>
      <c r="G14" s="15">
        <f t="shared" ref="G14" si="3">F14-B14</f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6">
        <f>SUM(B5:B14)</f>
        <v>270188722.31999999</v>
      </c>
      <c r="C16" s="16">
        <f t="shared" ref="C16:G16" si="4">SUM(C5:C14)</f>
        <v>75944198.719999999</v>
      </c>
      <c r="D16" s="16">
        <f t="shared" si="4"/>
        <v>346132921.04000002</v>
      </c>
      <c r="E16" s="16">
        <f t="shared" si="4"/>
        <v>286617739.06</v>
      </c>
      <c r="F16" s="10">
        <f t="shared" si="4"/>
        <v>286617739.06</v>
      </c>
      <c r="G16" s="16">
        <f t="shared" si="4"/>
        <v>16429016.739999995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5">
        <v>16429016.739999995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7">
        <f t="shared" ref="B21:G21" si="5">SUM(B22+B23+B24+B25+B26+B27+B28+B29)</f>
        <v>270188722.31999999</v>
      </c>
      <c r="C21" s="17">
        <f t="shared" si="5"/>
        <v>75944198.719999999</v>
      </c>
      <c r="D21" s="17">
        <f t="shared" si="5"/>
        <v>346132921.04000002</v>
      </c>
      <c r="E21" s="17">
        <f t="shared" si="5"/>
        <v>286617739.06</v>
      </c>
      <c r="F21" s="17">
        <f t="shared" si="5"/>
        <v>286617739.06</v>
      </c>
      <c r="G21" s="17">
        <f t="shared" si="5"/>
        <v>16429016.739999995</v>
      </c>
    </row>
    <row r="22" spans="1:7" x14ac:dyDescent="0.2">
      <c r="A22" s="36" t="s">
        <v>14</v>
      </c>
      <c r="B22" s="18">
        <v>27247181.34</v>
      </c>
      <c r="C22" s="18">
        <v>800000</v>
      </c>
      <c r="D22" s="18">
        <f t="shared" ref="D22:D29" si="6">B22+C22</f>
        <v>28047181.34</v>
      </c>
      <c r="E22" s="18">
        <v>26078725.289999999</v>
      </c>
      <c r="F22" s="18">
        <v>26078725.210000001</v>
      </c>
      <c r="G22" s="18">
        <f t="shared" ref="G22:G29" si="7">F22-B22</f>
        <v>-1168456.129999999</v>
      </c>
    </row>
    <row r="23" spans="1:7" x14ac:dyDescent="0.2">
      <c r="A23" s="36" t="s">
        <v>15</v>
      </c>
      <c r="B23" s="18">
        <v>0</v>
      </c>
      <c r="C23" s="18">
        <v>0</v>
      </c>
      <c r="D23" s="18">
        <f t="shared" si="6"/>
        <v>0</v>
      </c>
      <c r="E23" s="18">
        <v>0</v>
      </c>
      <c r="F23" s="18">
        <v>0</v>
      </c>
      <c r="G23" s="18">
        <f t="shared" si="7"/>
        <v>0</v>
      </c>
    </row>
    <row r="24" spans="1:7" x14ac:dyDescent="0.2">
      <c r="A24" s="36" t="s">
        <v>16</v>
      </c>
      <c r="B24" s="18">
        <v>1163984.55</v>
      </c>
      <c r="C24" s="18">
        <v>-400000</v>
      </c>
      <c r="D24" s="18">
        <f t="shared" si="6"/>
        <v>763984.55</v>
      </c>
      <c r="E24" s="18">
        <v>511765.75</v>
      </c>
      <c r="F24" s="18">
        <v>511765.73</v>
      </c>
      <c r="G24" s="18">
        <f t="shared" si="7"/>
        <v>-652218.82000000007</v>
      </c>
    </row>
    <row r="25" spans="1:7" x14ac:dyDescent="0.2">
      <c r="A25" s="36" t="s">
        <v>17</v>
      </c>
      <c r="B25" s="18">
        <v>21488046.260000002</v>
      </c>
      <c r="C25" s="18">
        <v>434811.05</v>
      </c>
      <c r="D25" s="18">
        <f t="shared" si="6"/>
        <v>21922857.310000002</v>
      </c>
      <c r="E25" s="18">
        <v>17836743.52</v>
      </c>
      <c r="F25" s="18">
        <v>17836743.370000001</v>
      </c>
      <c r="G25" s="18">
        <f t="shared" si="7"/>
        <v>-3651302.8900000006</v>
      </c>
    </row>
    <row r="26" spans="1:7" x14ac:dyDescent="0.2">
      <c r="A26" s="36" t="s">
        <v>34</v>
      </c>
      <c r="B26" s="18">
        <v>2783607.14</v>
      </c>
      <c r="C26" s="18">
        <v>2554178.9500000002</v>
      </c>
      <c r="D26" s="18">
        <f t="shared" si="6"/>
        <v>5337786.09</v>
      </c>
      <c r="E26" s="18">
        <v>5640126.3700000001</v>
      </c>
      <c r="F26" s="18">
        <v>5640126.4000000004</v>
      </c>
      <c r="G26" s="18">
        <f t="shared" si="7"/>
        <v>2856519.2600000002</v>
      </c>
    </row>
    <row r="27" spans="1:7" x14ac:dyDescent="0.2">
      <c r="A27" s="36" t="s">
        <v>35</v>
      </c>
      <c r="B27" s="18">
        <v>1713082.92</v>
      </c>
      <c r="C27" s="18">
        <v>311010</v>
      </c>
      <c r="D27" s="18">
        <f t="shared" si="6"/>
        <v>2024092.92</v>
      </c>
      <c r="E27" s="18">
        <v>1784278.95</v>
      </c>
      <c r="F27" s="18">
        <v>1784279.17</v>
      </c>
      <c r="G27" s="18">
        <f t="shared" si="7"/>
        <v>71196.25</v>
      </c>
    </row>
    <row r="28" spans="1:7" ht="22.5" x14ac:dyDescent="0.2">
      <c r="A28" s="36" t="s">
        <v>28</v>
      </c>
      <c r="B28" s="18">
        <v>215423215.55000001</v>
      </c>
      <c r="C28" s="18">
        <v>15361030.449999999</v>
      </c>
      <c r="D28" s="18">
        <f t="shared" si="6"/>
        <v>230784246</v>
      </c>
      <c r="E28" s="18">
        <v>184368288.52000001</v>
      </c>
      <c r="F28" s="18">
        <v>184368288.52000001</v>
      </c>
      <c r="G28" s="18">
        <f t="shared" si="7"/>
        <v>-31054927.030000001</v>
      </c>
    </row>
    <row r="29" spans="1:7" ht="22.5" x14ac:dyDescent="0.2">
      <c r="A29" s="36" t="s">
        <v>22</v>
      </c>
      <c r="B29" s="18">
        <v>369604.56</v>
      </c>
      <c r="C29" s="18">
        <v>56883168.270000003</v>
      </c>
      <c r="D29" s="18">
        <f t="shared" si="6"/>
        <v>57252772.830000006</v>
      </c>
      <c r="E29" s="18">
        <v>50397810.659999996</v>
      </c>
      <c r="F29" s="18">
        <v>50397810.659999996</v>
      </c>
      <c r="G29" s="18">
        <f t="shared" si="7"/>
        <v>50028206.099999994</v>
      </c>
    </row>
    <row r="30" spans="1:7" x14ac:dyDescent="0.2">
      <c r="A30" s="36"/>
      <c r="B30" s="18"/>
      <c r="C30" s="18"/>
      <c r="D30" s="18"/>
      <c r="E30" s="18"/>
      <c r="F30" s="18"/>
      <c r="G30" s="18"/>
    </row>
    <row r="31" spans="1:7" ht="33.75" x14ac:dyDescent="0.2">
      <c r="A31" s="37" t="s">
        <v>37</v>
      </c>
      <c r="B31" s="19">
        <f t="shared" ref="B31:G31" si="8">SUM(B32:B35)</f>
        <v>0</v>
      </c>
      <c r="C31" s="19">
        <f t="shared" si="8"/>
        <v>0</v>
      </c>
      <c r="D31" s="19">
        <f t="shared" si="8"/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</row>
    <row r="32" spans="1:7" x14ac:dyDescent="0.2">
      <c r="A32" s="36" t="s">
        <v>15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</row>
    <row r="33" spans="1:7" x14ac:dyDescent="0.2">
      <c r="A33" s="36" t="s">
        <v>34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 t="shared" ref="G33:G35" si="9">F33-B33</f>
        <v>0</v>
      </c>
    </row>
    <row r="34" spans="1:7" ht="22.5" x14ac:dyDescent="0.2">
      <c r="A34" s="36" t="s">
        <v>36</v>
      </c>
      <c r="B34" s="18">
        <v>0</v>
      </c>
      <c r="C34" s="18">
        <v>0</v>
      </c>
      <c r="D34" s="18">
        <f>B34+C34</f>
        <v>0</v>
      </c>
      <c r="E34" s="18">
        <v>0</v>
      </c>
      <c r="F34" s="18">
        <v>0</v>
      </c>
      <c r="G34" s="18">
        <f t="shared" si="9"/>
        <v>0</v>
      </c>
    </row>
    <row r="35" spans="1:7" ht="22.5" x14ac:dyDescent="0.2">
      <c r="A35" s="36" t="s">
        <v>22</v>
      </c>
      <c r="B35" s="18"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 t="shared" si="9"/>
        <v>0</v>
      </c>
    </row>
    <row r="36" spans="1:7" x14ac:dyDescent="0.2">
      <c r="A36" s="12"/>
      <c r="B36" s="18"/>
      <c r="C36" s="18"/>
      <c r="D36" s="18"/>
      <c r="E36" s="18"/>
      <c r="F36" s="18"/>
      <c r="G36" s="18"/>
    </row>
    <row r="37" spans="1:7" x14ac:dyDescent="0.2">
      <c r="A37" s="27" t="s">
        <v>29</v>
      </c>
      <c r="B37" s="19">
        <f t="shared" ref="B37:G37" si="10">SUM(B38)</f>
        <v>0</v>
      </c>
      <c r="C37" s="19">
        <f t="shared" si="10"/>
        <v>0</v>
      </c>
      <c r="D37" s="19">
        <f t="shared" si="10"/>
        <v>0</v>
      </c>
      <c r="E37" s="19">
        <f t="shared" si="10"/>
        <v>0</v>
      </c>
      <c r="F37" s="19">
        <f t="shared" si="10"/>
        <v>0</v>
      </c>
      <c r="G37" s="19">
        <f t="shared" si="10"/>
        <v>0</v>
      </c>
    </row>
    <row r="38" spans="1:7" x14ac:dyDescent="0.2">
      <c r="A38" s="36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6"/>
      <c r="B39" s="19"/>
      <c r="C39" s="19"/>
      <c r="D39" s="19"/>
      <c r="E39" s="19"/>
      <c r="F39" s="19"/>
      <c r="G39" s="19"/>
    </row>
    <row r="40" spans="1:7" x14ac:dyDescent="0.2">
      <c r="A40" s="13" t="s">
        <v>24</v>
      </c>
      <c r="B40" s="16">
        <f>SUM(B37+B31+B21)</f>
        <v>270188722.31999999</v>
      </c>
      <c r="C40" s="16">
        <f t="shared" ref="C40:G40" si="11">SUM(C37+C31+C21)</f>
        <v>75944198.719999999</v>
      </c>
      <c r="D40" s="16">
        <f t="shared" si="11"/>
        <v>346132921.04000002</v>
      </c>
      <c r="E40" s="16">
        <f t="shared" si="11"/>
        <v>286617739.06</v>
      </c>
      <c r="F40" s="16">
        <f t="shared" si="11"/>
        <v>286617739.06</v>
      </c>
      <c r="G40" s="16">
        <f t="shared" si="11"/>
        <v>16429016.739999995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42">
        <v>16429016.739999995</v>
      </c>
    </row>
    <row r="42" spans="1:7" x14ac:dyDescent="0.2">
      <c r="A42" s="38" t="s">
        <v>33</v>
      </c>
      <c r="B42" s="39"/>
      <c r="C42" s="39"/>
      <c r="D42" s="39"/>
      <c r="E42" s="39"/>
      <c r="F42" s="39"/>
      <c r="G42" s="39"/>
    </row>
    <row r="43" spans="1:7" ht="22.5" x14ac:dyDescent="0.2">
      <c r="A43" s="40" t="s">
        <v>30</v>
      </c>
      <c r="B43" s="39"/>
      <c r="C43" s="39"/>
      <c r="D43" s="39"/>
      <c r="E43" s="39"/>
      <c r="F43" s="39"/>
      <c r="G43" s="39"/>
    </row>
    <row r="44" spans="1:7" x14ac:dyDescent="0.2">
      <c r="A44" s="41" t="s">
        <v>31</v>
      </c>
      <c r="B44" s="39"/>
      <c r="C44" s="39"/>
      <c r="D44" s="39"/>
      <c r="E44" s="39"/>
      <c r="F44" s="39"/>
      <c r="G44" s="39"/>
    </row>
    <row r="45" spans="1:7" ht="24" customHeight="1" x14ac:dyDescent="0.2">
      <c r="A45" s="43" t="s">
        <v>32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2012-12-11T20:48:19Z</dcterms:created>
  <dcterms:modified xsi:type="dcterms:W3CDTF">2024-10-07T18:46:00Z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