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1920" yWindow="1890" windowWidth="19125" windowHeight="100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/>
  <c r="C49" i="2"/>
  <c r="C48" i="2" s="1"/>
  <c r="B49" i="2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59" i="2"/>
  <c r="C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<sst xmlns="http://schemas.openxmlformats.org/spreadsheetml/2006/main" count="58" uniqueCount="50">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</sst>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A3" sqref="A3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f>SUM(B5:B14)</f>
        <v>8044788.5600000005</v>
      </c>
      <c r="C4" s="13">
        <f>SUM(C5:C14)</f>
        <v>9447941.4700000007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1541.86</v>
      </c>
      <c r="C9" s="14">
        <v>79.84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581441.55000000005</v>
      </c>
      <c r="C11" s="14">
        <v>757730.05</v>
      </c>
    </row>
    <row r="12" spans="1:3" ht="22.5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7461805.1500000004</v>
      </c>
      <c r="C13" s="14">
        <v>8690131.5800000001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3">
        <f>SUM(B17:B32)</f>
        <v>7075342.7699999996</v>
      </c>
      <c r="C16" s="13">
        <f>SUM(C17:C32)</f>
        <v>9777602.5899999999</v>
      </c>
    </row>
    <row r="17" spans="1:3" ht="11.25" customHeight="1" x14ac:dyDescent="0.2">
      <c r="A17" s="7" t="s">
        <v>14</v>
      </c>
      <c r="B17" s="14">
        <v>4830734.74</v>
      </c>
      <c r="C17" s="14">
        <v>6829869.2599999998</v>
      </c>
    </row>
    <row r="18" spans="1:3" ht="11.25" customHeight="1" x14ac:dyDescent="0.2">
      <c r="A18" s="7" t="s">
        <v>15</v>
      </c>
      <c r="B18" s="14">
        <v>826320.85</v>
      </c>
      <c r="C18" s="14">
        <v>1013740.9</v>
      </c>
    </row>
    <row r="19" spans="1:3" ht="11.25" customHeight="1" x14ac:dyDescent="0.2">
      <c r="A19" s="7" t="s">
        <v>16</v>
      </c>
      <c r="B19" s="14">
        <v>957288.59</v>
      </c>
      <c r="C19" s="14">
        <v>886267.77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184107.84</v>
      </c>
      <c r="C23" s="14">
        <v>520534.92</v>
      </c>
    </row>
    <row r="24" spans="1:3" ht="11.25" customHeight="1" x14ac:dyDescent="0.2">
      <c r="A24" s="7" t="s">
        <v>21</v>
      </c>
      <c r="B24" s="14">
        <v>114161.75</v>
      </c>
      <c r="C24" s="14">
        <v>59668.9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162729</v>
      </c>
      <c r="C31" s="14">
        <v>467520.84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f>B4-B16</f>
        <v>969445.79000000097</v>
      </c>
      <c r="C33" s="13">
        <f>C4-C16</f>
        <v>-329661.11999999918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3">
        <f>SUM(B42:B44)</f>
        <v>0</v>
      </c>
      <c r="C41" s="13">
        <f>SUM(C42:C44)</f>
        <v>0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0</v>
      </c>
      <c r="C43" s="14">
        <v>0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f>B36-B41</f>
        <v>0</v>
      </c>
      <c r="C45" s="13">
        <f>C36-C41</f>
        <v>0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3">
        <f>SUM(B49+B52)</f>
        <v>0</v>
      </c>
      <c r="C48" s="13">
        <f>SUM(C49+C52)</f>
        <v>9744.7999999999993</v>
      </c>
    </row>
    <row r="49" spans="1:3" ht="11.25" customHeight="1" x14ac:dyDescent="0.2">
      <c r="A49" s="7" t="s">
        <v>38</v>
      </c>
      <c r="B49" s="14">
        <f>B50+B51</f>
        <v>0</v>
      </c>
      <c r="C49" s="14">
        <f>C50+C51</f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9744.7999999999993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3">
        <f>SUM(B55+B58)</f>
        <v>38634.47</v>
      </c>
      <c r="C54" s="13">
        <f>SUM(C55+C58)</f>
        <v>0</v>
      </c>
    </row>
    <row r="55" spans="1:3" ht="11.25" customHeight="1" x14ac:dyDescent="0.2">
      <c r="A55" s="7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38634.47</v>
      </c>
      <c r="C58" s="14">
        <v>0</v>
      </c>
    </row>
    <row r="59" spans="1:3" ht="11.25" customHeight="1" x14ac:dyDescent="0.2">
      <c r="A59" s="4" t="s">
        <v>44</v>
      </c>
      <c r="B59" s="13">
        <f>B48-B54</f>
        <v>-38634.47</v>
      </c>
      <c r="C59" s="13">
        <f>C48-C54</f>
        <v>9744.7999999999993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3">
        <f>B59+B45+B33</f>
        <v>930811.320000001</v>
      </c>
      <c r="C61" s="13">
        <f>C59+C45+C33</f>
        <v>-319916.31999999919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3">
        <v>860147.51</v>
      </c>
      <c r="C63" s="13">
        <v>1180063.83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3">
        <v>1790958.83</v>
      </c>
      <c r="C65" s="13">
        <v>860147.51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0c865bf4-0f22-4e4d-b041-7b0c1657e5a8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6aa8a68a-ab09-4ac8-a697-fdce915bc5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2012-12-11T20:31:36Z</dcterms:created>
  <dcterms:modified xsi:type="dcterms:W3CDTF">2024-10-07T15:29:20Z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