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<sst xmlns="http://schemas.openxmlformats.org/spreadsheetml/2006/main" count="27" uniqueCount="27">
  <si>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</si>
  <si>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</si>
  <si>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</si>
  <si>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</si>
  <si>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</si>
  <si>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</si>
  <si>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</si>
  <si>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</si>
  <si>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</si>
  <si>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</si>
  <si>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</si>
  <si>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</si>
  <si>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</si>
  <si>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</si>
  <si>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</si>
  <si>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</si>
  <si>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</si>
  <si>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</si>
  <si>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</si>
  <si>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</si>
  <si>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</si>
  <si>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</si>
  <si>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</si>
  <si>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</si>
  <si>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</si>
  <si>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</si>
  <si>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Municipal de Agua Potable y Alcantarillado de Uriangato, Gto.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</si>
</sst>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3" fontId="2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A16" sqref="A1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11">
        <f>B4+B12</f>
        <v>46232775.079999998</v>
      </c>
      <c r="C3" s="11">
        <f t="shared" ref="C3:F3" si="0">C4+C12</f>
        <v>126821855.52</v>
      </c>
      <c r="D3" s="11">
        <f t="shared" si="0"/>
        <v>125825636.20999999</v>
      </c>
      <c r="E3" s="11">
        <f t="shared" si="0"/>
        <v>47228994.390000008</v>
      </c>
      <c r="F3" s="11">
        <f t="shared" si="0"/>
        <v>996219.31000000506</v>
      </c>
    </row>
    <row r="4" spans="1:6" x14ac:dyDescent="0.2">
      <c r="A4" s="5" t="s">
        <v>4</v>
      </c>
      <c r="B4" s="11">
        <f>SUM(B5:B11)</f>
        <v>14981990.51</v>
      </c>
      <c r="C4" s="11">
        <f>SUM(C5:C11)</f>
        <v>124026376.00999999</v>
      </c>
      <c r="D4" s="11">
        <f>SUM(D5:D11)</f>
        <v>124311238.30999999</v>
      </c>
      <c r="E4" s="11">
        <f>SUM(E5:E11)</f>
        <v>14697128.210000003</v>
      </c>
      <c r="F4" s="11">
        <f>SUM(F5:F11)</f>
        <v>-284862.2999999962</v>
      </c>
    </row>
    <row r="5" spans="1:6" x14ac:dyDescent="0.2">
      <c r="A5" s="6" t="s">
        <v>5</v>
      </c>
      <c r="B5" s="12">
        <v>3375569.22</v>
      </c>
      <c r="C5" s="12">
        <v>58384505.439999998</v>
      </c>
      <c r="D5" s="12">
        <v>59186915.299999997</v>
      </c>
      <c r="E5" s="12">
        <f>B5+C5-D5</f>
        <v>2573159.3599999994</v>
      </c>
      <c r="F5" s="12">
        <f t="shared" ref="F5:F11" si="1">E5-B5</f>
        <v>-802409.8600000008</v>
      </c>
    </row>
    <row r="6" spans="1:6" x14ac:dyDescent="0.2">
      <c r="A6" s="6" t="s">
        <v>6</v>
      </c>
      <c r="B6" s="12">
        <v>10481567.08</v>
      </c>
      <c r="C6" s="12">
        <v>62426701.590000004</v>
      </c>
      <c r="D6" s="12">
        <v>61608625.369999997</v>
      </c>
      <c r="E6" s="12">
        <f t="shared" ref="E6:E11" si="2">B6+C6-D6</f>
        <v>11299643.300000004</v>
      </c>
      <c r="F6" s="12">
        <f t="shared" si="1"/>
        <v>818076.2200000044</v>
      </c>
    </row>
    <row r="7" spans="1:6" x14ac:dyDescent="0.2">
      <c r="A7" s="6" t="s">
        <v>7</v>
      </c>
      <c r="B7" s="12">
        <v>452884.64</v>
      </c>
      <c r="C7" s="12">
        <v>150839.01999999999</v>
      </c>
      <c r="D7" s="12">
        <v>603723.66</v>
      </c>
      <c r="E7" s="12">
        <f t="shared" si="2"/>
        <v>0</v>
      </c>
      <c r="F7" s="12">
        <f t="shared" si="1"/>
        <v>-452884.64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624033.69999999995</v>
      </c>
      <c r="C9" s="12">
        <v>3064329.96</v>
      </c>
      <c r="D9" s="12">
        <v>2911973.98</v>
      </c>
      <c r="E9" s="12">
        <f t="shared" si="2"/>
        <v>776389.68000000017</v>
      </c>
      <c r="F9" s="12">
        <f t="shared" si="1"/>
        <v>152355.98000000021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47935.87</v>
      </c>
      <c r="C11" s="12">
        <v>0</v>
      </c>
      <c r="D11" s="12">
        <v>0</v>
      </c>
      <c r="E11" s="12">
        <f t="shared" si="2"/>
        <v>47935.87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31250784.57</v>
      </c>
      <c r="C12" s="11">
        <f>SUM(C13:C21)</f>
        <v>2795479.51</v>
      </c>
      <c r="D12" s="11">
        <f>SUM(D13:D21)</f>
        <v>1514397.9</v>
      </c>
      <c r="E12" s="11">
        <f>SUM(E13:E21)</f>
        <v>32531866.180000003</v>
      </c>
      <c r="F12" s="11">
        <f>SUM(F13:F21)</f>
        <v>1281081.6100000013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21393894.300000001</v>
      </c>
      <c r="C15" s="13">
        <v>0</v>
      </c>
      <c r="D15" s="13">
        <v>0</v>
      </c>
      <c r="E15" s="13">
        <f t="shared" si="4"/>
        <v>21393894.300000001</v>
      </c>
      <c r="F15" s="13">
        <f t="shared" si="3"/>
        <v>0</v>
      </c>
    </row>
    <row r="16" spans="1:6" x14ac:dyDescent="0.2">
      <c r="A16" s="6" t="s">
        <v>14</v>
      </c>
      <c r="B16" s="12">
        <v>20987674.920000002</v>
      </c>
      <c r="C16" s="12">
        <v>1935479.51</v>
      </c>
      <c r="D16" s="12">
        <v>0</v>
      </c>
      <c r="E16" s="12">
        <f t="shared" si="4"/>
        <v>22923154.430000003</v>
      </c>
      <c r="F16" s="12">
        <f t="shared" si="3"/>
        <v>1935479.5100000016</v>
      </c>
    </row>
    <row r="17" spans="1:6" x14ac:dyDescent="0.2">
      <c r="A17" s="6" t="s">
        <v>15</v>
      </c>
      <c r="B17" s="12">
        <v>664771</v>
      </c>
      <c r="C17" s="12">
        <v>0</v>
      </c>
      <c r="D17" s="12">
        <v>0</v>
      </c>
      <c r="E17" s="12">
        <f t="shared" si="4"/>
        <v>664771</v>
      </c>
      <c r="F17" s="12">
        <f t="shared" si="3"/>
        <v>0</v>
      </c>
    </row>
    <row r="18" spans="1:6" x14ac:dyDescent="0.2">
      <c r="A18" s="6" t="s">
        <v>16</v>
      </c>
      <c r="B18" s="12">
        <v>-11905555.65</v>
      </c>
      <c r="C18" s="12">
        <v>0</v>
      </c>
      <c r="D18" s="12">
        <v>1514397.9</v>
      </c>
      <c r="E18" s="12">
        <f t="shared" si="4"/>
        <v>-13419953.550000001</v>
      </c>
      <c r="F18" s="12">
        <f t="shared" si="3"/>
        <v>-1514397.9000000004</v>
      </c>
    </row>
    <row r="19" spans="1:6" x14ac:dyDescent="0.2">
      <c r="A19" s="6" t="s">
        <v>17</v>
      </c>
      <c r="B19" s="12">
        <v>110000</v>
      </c>
      <c r="C19" s="12">
        <v>860000</v>
      </c>
      <c r="D19" s="12">
        <v>0</v>
      </c>
      <c r="E19" s="12">
        <f t="shared" si="4"/>
        <v>970000</v>
      </c>
      <c r="F19" s="12">
        <f t="shared" si="3"/>
        <v>860000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2023-01-23T22:16:09Z</cp:lastPrinted>
  <dcterms:created xsi:type="dcterms:W3CDTF">2014-02-09T04:04:15Z</dcterms:created>
  <dcterms:modified xsi:type="dcterms:W3CDTF">2023-01-23T22:27:20Z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