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Tere\Documentos Usuario\Desktop\DOCUMENTOS TERE\TERE 2022\CUENTA PUBLICA 2022\CUARTO TRIMESTRE 2022\"/>
    </mc:Choice>
  </mc:AlternateContent>
  <bookViews>
    <workbookView xWindow="0" yWindow="0" windowWidth="20490" windowHeight="765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6" i="5" l="1"/>
  <c r="T6" i="5"/>
  <c r="U7" i="5"/>
  <c r="U12" i="5"/>
  <c r="U11" i="5"/>
  <c r="U10" i="5" l="1"/>
  <c r="T15" i="5" l="1"/>
  <c r="T14" i="5"/>
  <c r="T13" i="5"/>
  <c r="T7" i="5"/>
  <c r="T8" i="5"/>
  <c r="T9" i="5"/>
  <c r="T10" i="5"/>
  <c r="T11" i="5"/>
  <c r="T12" i="5"/>
  <c r="AF19" i="5" l="1"/>
</calcChain>
</file>

<file path=xl/sharedStrings.xml><?xml version="1.0" encoding="utf-8"?>
<sst xmlns="http://schemas.openxmlformats.org/spreadsheetml/2006/main" count="236" uniqueCount="158">
  <si>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</si>
  <si>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</si>
  <si>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</si>
  <si>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</si>
  <si>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</si>
  <si>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</si>
  <si>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</si>
  <si>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</si>
  <si>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</si>
  <si>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</si>
  <si>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</si>
  <si>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</si>
  <si>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</si>
  <si>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</si>
  <si>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</si>
  <si>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</si>
  <si>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</si>
  <si>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</si>
  <si>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</si>
  <si>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</si>
  <si>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</si>
  <si>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</si>
  <si>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</si>
  <si>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</si>
  <si>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</si>
  <si>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</si>
  <si>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</si>
  <si>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</si>
  <si>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E</t>
  </si>
  <si>
    <t>E0009</t>
  </si>
  <si>
    <t>OPERACIÓN</t>
  </si>
  <si>
    <t>2.1.2</t>
  </si>
  <si>
    <t>SMAPAU</t>
  </si>
  <si>
    <t>SI</t>
  </si>
  <si>
    <t>Fin</t>
  </si>
  <si>
    <t>Encuesta de percepción ciudadana.</t>
  </si>
  <si>
    <t>Satisfacción ciudadana</t>
  </si>
  <si>
    <t>Este indicador muestra la percepcion ciudadana sobre el servicio proporcionado por el sistema a la ciudadania.</t>
  </si>
  <si>
    <t>Proposito</t>
  </si>
  <si>
    <t>Tasa de variación en Extracción de Litros/Seg</t>
  </si>
  <si>
    <t>Lt/S</t>
  </si>
  <si>
    <t>Componente</t>
  </si>
  <si>
    <t>Porcentaje de mantenimiento de pozos ejecutado</t>
  </si>
  <si>
    <t>(Mantenimiento correctivo ejecutados/manteminietos correctivos programados)*100</t>
  </si>
  <si>
    <t>Este indicador muestra los mantenimientos correctivos ejecutados en los pozos del SMAPAU</t>
  </si>
  <si>
    <t>Mantenimientos de pozos del SMAPAU</t>
  </si>
  <si>
    <t>Actividad</t>
  </si>
  <si>
    <t>Porcentaje de revisiones realizadas a los pozos de agua potable</t>
  </si>
  <si>
    <t>(Diagnosticos realizados / Diagnosticos programados)*100</t>
  </si>
  <si>
    <t>Este indicador muestra los diagnosticos realizados en los pozos de agua potable del SMAPAU.</t>
  </si>
  <si>
    <t>Diagnosticos realizados en los pozos del SMAPAU</t>
  </si>
  <si>
    <t>Modernización del equipamiento de los pozos</t>
  </si>
  <si>
    <t>Porcentaje de avance en la modernizaciòn de los equipamientos en pozos</t>
  </si>
  <si>
    <t>(Equipamiento de pozo ejecutado / Equipamiento de pozo programado) * 100</t>
  </si>
  <si>
    <t>Este indicador muestra los equipamientos en los pozos del SMAPAU.</t>
  </si>
  <si>
    <t>Equipamiento de pozos en el SMAPAU</t>
  </si>
  <si>
    <t>Red hidraulica nueva instalada</t>
  </si>
  <si>
    <t>Porcentaje de red hidraulica nueva instalada</t>
  </si>
  <si>
    <t>(Red hidraulica nueva instalada/red hidraulica nueva programada) *100</t>
  </si>
  <si>
    <t>Este indicador muestra la red hidraulica nueva instalada dentro del municipio</t>
  </si>
  <si>
    <t>Red hidraulica nueva instalada en el municipio</t>
  </si>
  <si>
    <t>Ampliaciones de red de conducción de agua potable</t>
  </si>
  <si>
    <t>Porcentaje de metros lineales de red hidraulica instalada</t>
  </si>
  <si>
    <t>(Red de conduccion de agua potable instalada / red hidraulica programada nueva instalada) *100</t>
  </si>
  <si>
    <t>Este indicador muestra la red de coducción de agua potable instadala dentro del municipio.</t>
  </si>
  <si>
    <t>Red de conducciòn de agua potable instalada en el municipio</t>
  </si>
  <si>
    <t>(Red de agua potable sustituida / red de agua potable programada para sustituir) * 100</t>
  </si>
  <si>
    <t>Este indicador muestra la red de agua potable reparada en el municipio.</t>
  </si>
  <si>
    <t>Red de agua potable reparada en el municipio.</t>
  </si>
  <si>
    <t>1ER TRIMESTRE</t>
  </si>
  <si>
    <t>2DO TRIMESTRE</t>
  </si>
  <si>
    <t>3ER TRIMESTRE</t>
  </si>
  <si>
    <t>4TO TRIMESTRE</t>
  </si>
  <si>
    <t>TOTAL</t>
  </si>
  <si>
    <t>Recomendación:</t>
  </si>
  <si>
    <t xml:space="preserve">En caso de no contar con la información señalada en cada campo indicar N/D (no Disponible) o N/A en el caso de que no aplique la información requerida. Nota: esta recomendación no aplica en las columnas 6 al 10 dado lo comentado en el punto 14. </t>
  </si>
  <si>
    <t>Columna</t>
  </si>
  <si>
    <t>Instructivo</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</si>
  <si>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</si>
  <si>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</si>
  <si>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t>Indicar la denominación que se le haya otorgado al programa presupuestario. El nombre del programa presupuestario no debe ser el mismo que el de la Unidad Responsable.</t>
  </si>
  <si>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</si>
  <si>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Señalar el nombre completo de la o las dependencias o entidades que ejecutan el programa presupuestario.</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</si>
  <si>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</si>
  <si>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</si>
  <si>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</si>
  <si>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</si>
  <si>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</si>
  <si>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si para el programa presupuestario se elaboró su Matriz de Indicadores para Resultados, (MIR).</t>
  </si>
  <si>
    <t>Seleccionar el nivel de la MIR del programa presupuestario a describir FIN, PROPÓSITO, COMPONENTE O ACTIVIDAD.</t>
  </si>
  <si>
    <t>Descripción del FIN, PROPÓSITO, COMPONENTES Y ACTIVIDADES de la MIR del Programa Presupuestario</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</si>
  <si>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</si>
  <si>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si el indicador corresponde al nivel de FIN, PROPÓSITO, COMPONENTE O ACTIVIDAD  de la MIR</t>
  </si>
  <si>
    <t>Se refiere a la expresión matemática del indicador. Determina la forma en que se relacionan las variables.</t>
  </si>
  <si>
    <t>Describir el significado de las variables de la fórmula del indicador</t>
  </si>
  <si>
    <t>Señalar la meta aprobada del indicador para el ejercicio en que se reporta.</t>
  </si>
  <si>
    <t>Señalar la meta modificada del indicador para el periodo en que se reporta.</t>
  </si>
  <si>
    <t>Señalar la meta alcanzada del indicador para el periodo en que se reporta.</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</si>
  <si>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</si>
  <si>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</si>
  <si>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la unidad de medida que tienen las variables del indicador, (alumnos, profesores, áreas naturales protegidas, áreas reforestadas).</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</si>
  <si>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</si>
  <si>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</si>
  <si>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</si>
  <si>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</si>
  <si>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</si>
  <si>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</si>
  <si>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</si>
  <si>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</si>
  <si>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</si>
  <si>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</si>
  <si>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</si>
  <si>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</si>
  <si>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</si>
  <si>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</si>
  <si>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</si>
  <si>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</si>
  <si>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</si>
  <si>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</si>
  <si>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</si>
  <si>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</si>
  <si>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</si>
  <si>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</si>
  <si>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</si>
  <si>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</si>
  <si>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</si>
  <si>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</si>
  <si>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</si>
  <si>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</si>
  <si>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</si>
  <si>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</si>
  <si>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</si>
  <si>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 xml:space="preserve"> El Municipio de Uriangato, se beneficia con una mejor extracción y distribución de agua potable.</t>
  </si>
  <si>
    <t>Matenimiento correctivo de pozos ejecutados</t>
  </si>
  <si>
    <t>Revisión de los pozos de agua potable del SMAPAU</t>
  </si>
  <si>
    <t>Creación y rehabilitación de tanques de almacenamiento de agua del organismo</t>
  </si>
  <si>
    <t>Creación de tanque elevado de almacenamiento de agua potable en la colonia Las Misiones</t>
  </si>
  <si>
    <t>Mantenimiento de tanques de almacenamiento de agua potable (tanques de mamposteo y tanques elevados)</t>
  </si>
  <si>
    <t>Porcentaje de cumplimiento en creación y rehabilitación de tanques de almacenamiento.</t>
  </si>
  <si>
    <t>Porcentaje de cumpliento del proyecto ejecutivo.</t>
  </si>
  <si>
    <t>Porcentaje de cumpliento de mantenimientos en taques almacenamiento</t>
  </si>
  <si>
    <t>Mantenimientos de tanques almancenamiento</t>
  </si>
  <si>
    <t>Este indicador muestra el mantenimiento realizados a los tanques de almacenamiento de agua.</t>
  </si>
  <si>
    <t>(Mantenimiento en tanques almacenamiento ejecutados/Mantenimiento en tanques almacenamiento programados) *100</t>
  </si>
  <si>
    <t>(Proyecto ejecutivo de Tanque elevado elaborado/proyector ejecutivo de tanque elevado programado para su elaboración) *100</t>
  </si>
  <si>
    <t>(Tanques de almacenamiento creados y rehabilitados /  tanques programados para crear y rehabilitar) * 100</t>
  </si>
  <si>
    <t>Porcentaje de metros lineales de red hidraulica sustituida</t>
  </si>
  <si>
    <t>Este indicador muestra los tanques de almacenamiento creados y rehabilitados.</t>
  </si>
  <si>
    <t>Este indicador muestra los proyectos ejecutivos elaborados.</t>
  </si>
  <si>
    <t>Proyectos ejecutivos elaborados</t>
  </si>
  <si>
    <t>Contribuir al abasto y calidad de agua potable del municipio de Uriangato, Gto, a traves de las acciones de mejora de las redes hidraulicas y de los mantemientos de los puntos  de extracción y almacenamiento de agua potable.</t>
  </si>
  <si>
    <t>(Extracción de Lt/s 2022/ Extracción de Lt/s 2021) -1*100</t>
  </si>
  <si>
    <t>Este indicador muestra la extracción de litros por segundo de agua potable para eficientar su distribución y uso de los usuarios.</t>
  </si>
  <si>
    <t>Percepcion de la ciudadania</t>
  </si>
  <si>
    <t>Tanques de almacenamiento creados y rehabilitados</t>
  </si>
  <si>
    <t>Sustitución de redes obsoletas de agua potable</t>
  </si>
  <si>
    <t>SISTEMA MUNICIPAL DE AGUA POTABLE Y ALCANTARILLADO DEL MUNICIPIO DE URIANGATO, GTO.
Indicadores de Resultados
Del 1 de enero al 31 de diciembre de 2022</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</si>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</sst>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8"/>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
      <left/>
      <right/>
      <top style="medium">
        <color indexed="64"/>
      </top>
      <bottom/>
      <diagonal/>
    </border>
    <border>
      <left/>
      <right/>
      <top/>
      <bottom style="thin">
        <color indexed="64"/>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9" fontId="12" fillId="0" borderId="0" applyFont="0" applyFill="0" applyBorder="0" applyAlignment="0" applyProtection="0"/>
    <xf numFmtId="43" fontId="12" fillId="0" borderId="0" applyFont="0" applyFill="0" applyBorder="0" applyAlignment="0" applyProtection="0"/>
  </cellStyleXfs>
  <cellXfs count="77">
    <xf numFmtId="0" fontId="0" fillId="0" borderId="0" xfId="0"/>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0" fillId="0" borderId="0" xfId="0" applyFont="1" applyAlignment="1">
      <alignment horizontal="center" vertical="top"/>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0" fillId="0" borderId="0" xfId="0" applyFont="1" applyAlignment="1" applyProtection="1">
      <alignment horizontal="center" vertical="center" wrapText="1"/>
      <protection locked="0"/>
    </xf>
    <xf numFmtId="0" fontId="0" fillId="0" borderId="0" xfId="0" applyFont="1" applyAlignment="1">
      <alignment horizontal="center" vertical="center"/>
    </xf>
    <xf numFmtId="0" fontId="3" fillId="5" borderId="0" xfId="0" applyFont="1" applyFill="1" applyAlignment="1">
      <alignment horizontal="center" vertical="center" wrapText="1"/>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1" fontId="0" fillId="0" borderId="0" xfId="0" applyNumberFormat="1" applyFont="1" applyAlignment="1" applyProtection="1">
      <alignment horizontal="center" vertical="center"/>
    </xf>
    <xf numFmtId="1" fontId="10" fillId="0" borderId="0" xfId="0" applyNumberFormat="1" applyFont="1" applyAlignment="1" applyProtection="1">
      <alignment horizontal="center" vertical="center"/>
    </xf>
    <xf numFmtId="0" fontId="0" fillId="0" borderId="2" xfId="0" applyFont="1" applyBorder="1" applyAlignment="1" applyProtection="1">
      <alignment horizontal="center" vertical="center"/>
    </xf>
    <xf numFmtId="0" fontId="0" fillId="0" borderId="2" xfId="0" applyFont="1" applyBorder="1" applyAlignment="1" applyProtection="1">
      <alignment horizontal="center" vertical="center"/>
      <protection locked="0"/>
    </xf>
    <xf numFmtId="0" fontId="0" fillId="0" borderId="2" xfId="0" applyFont="1" applyBorder="1" applyAlignment="1">
      <alignment horizontal="center" vertical="center"/>
    </xf>
    <xf numFmtId="43" fontId="0" fillId="0" borderId="2" xfId="18" applyFont="1" applyBorder="1" applyAlignment="1">
      <alignment vertical="center"/>
    </xf>
    <xf numFmtId="43" fontId="0" fillId="0" borderId="2" xfId="18" applyFont="1" applyBorder="1" applyAlignment="1" applyProtection="1">
      <alignment horizontal="center" vertical="center"/>
      <protection locked="0"/>
    </xf>
    <xf numFmtId="0" fontId="0" fillId="0" borderId="2" xfId="0" applyBorder="1" applyAlignment="1">
      <alignment horizontal="center" vertical="center" wrapText="1"/>
    </xf>
    <xf numFmtId="0" fontId="0" fillId="0" borderId="2" xfId="0" applyFont="1" applyBorder="1" applyAlignment="1" applyProtection="1">
      <alignment horizontal="center" vertical="center" wrapText="1"/>
      <protection locked="0"/>
    </xf>
    <xf numFmtId="9" fontId="0" fillId="0" borderId="2" xfId="0" applyNumberFormat="1" applyFont="1" applyBorder="1" applyAlignment="1" applyProtection="1">
      <alignment horizontal="center" vertical="center"/>
      <protection locked="0"/>
    </xf>
    <xf numFmtId="9" fontId="0" fillId="0" borderId="2" xfId="0" applyNumberFormat="1" applyFont="1" applyBorder="1" applyAlignment="1" applyProtection="1">
      <alignment horizontal="center" vertical="center" wrapText="1"/>
    </xf>
    <xf numFmtId="9" fontId="0" fillId="0" borderId="2" xfId="17" applyFont="1" applyBorder="1" applyAlignment="1" applyProtection="1">
      <alignment horizontal="center" vertical="center"/>
      <protection locked="0"/>
    </xf>
    <xf numFmtId="0" fontId="0" fillId="10" borderId="2" xfId="0" applyFill="1" applyBorder="1" applyAlignment="1">
      <alignment horizontal="center" vertical="center" wrapText="1"/>
    </xf>
    <xf numFmtId="0" fontId="0" fillId="0" borderId="2" xfId="0" applyFont="1" applyBorder="1" applyAlignment="1" applyProtection="1">
      <alignment horizontal="center" vertical="center" wrapText="1"/>
    </xf>
    <xf numFmtId="0" fontId="0" fillId="0" borderId="2" xfId="0" applyFont="1" applyFill="1" applyBorder="1" applyAlignment="1" applyProtection="1">
      <alignment horizontal="center" vertical="center"/>
    </xf>
    <xf numFmtId="0" fontId="0" fillId="0" borderId="2" xfId="0" applyFont="1" applyFill="1" applyBorder="1" applyAlignment="1" applyProtection="1">
      <alignment horizontal="center" vertical="center"/>
      <protection locked="0"/>
    </xf>
    <xf numFmtId="0" fontId="0" fillId="0" borderId="5" xfId="0" applyBorder="1" applyAlignment="1">
      <alignment horizontal="center" vertical="center" wrapText="1"/>
    </xf>
    <xf numFmtId="0" fontId="0" fillId="0" borderId="5" xfId="0" applyFill="1" applyBorder="1" applyAlignment="1">
      <alignment horizontal="center" vertical="center" wrapText="1"/>
    </xf>
    <xf numFmtId="0" fontId="0" fillId="0" borderId="2" xfId="0" applyFill="1" applyBorder="1" applyAlignment="1">
      <alignment horizontal="center" vertical="center" wrapText="1"/>
    </xf>
    <xf numFmtId="43" fontId="0" fillId="0" borderId="0" xfId="0" applyNumberFormat="1" applyFont="1" applyAlignment="1" applyProtection="1">
      <alignment horizontal="center" vertical="center"/>
    </xf>
    <xf numFmtId="0" fontId="3" fillId="6" borderId="2" xfId="16" applyNumberFormat="1" applyFont="1" applyFill="1" applyBorder="1" applyAlignment="1">
      <alignment horizontal="center" vertical="center" wrapText="1"/>
    </xf>
    <xf numFmtId="0" fontId="0" fillId="0" borderId="4" xfId="0" applyBorder="1" applyAlignment="1">
      <alignment horizontal="center" vertical="center" wrapText="1"/>
    </xf>
    <xf numFmtId="0" fontId="0" fillId="0" borderId="3" xfId="0" applyFont="1" applyFill="1" applyBorder="1" applyAlignment="1" applyProtection="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3" xfId="8" applyFont="1" applyFill="1" applyBorder="1" applyAlignment="1" applyProtection="1">
      <alignment horizontal="center" vertical="center" wrapText="1"/>
      <protection locked="0"/>
    </xf>
    <xf numFmtId="0" fontId="3" fillId="9" borderId="4" xfId="16" applyFont="1" applyFill="1" applyBorder="1" applyAlignment="1">
      <alignment horizontal="center" vertical="center" wrapText="1"/>
    </xf>
    <xf numFmtId="0" fontId="3" fillId="9" borderId="5" xfId="16" applyFont="1" applyFill="1" applyBorder="1" applyAlignment="1">
      <alignment horizontal="center" vertical="center" wrapText="1"/>
    </xf>
    <xf numFmtId="0" fontId="3" fillId="6" borderId="4" xfId="8" applyFont="1" applyFill="1" applyBorder="1" applyAlignment="1" applyProtection="1">
      <alignment horizontal="center" vertical="center" wrapText="1"/>
      <protection locked="0"/>
    </xf>
    <xf numFmtId="0" fontId="3" fillId="6" borderId="5" xfId="8" applyFont="1" applyFill="1" applyBorder="1" applyAlignment="1" applyProtection="1">
      <alignment horizontal="center" vertical="center" wrapText="1"/>
      <protection locked="0"/>
    </xf>
    <xf numFmtId="0" fontId="3" fillId="6" borderId="3" xfId="8" applyFont="1" applyFill="1" applyBorder="1" applyAlignment="1" applyProtection="1">
      <alignment horizontal="center" vertical="center" wrapText="1"/>
      <protection locked="0"/>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3"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12" fillId="0" borderId="0" xfId="0" applyFont="1" applyProtection="1">
      <protection locked="0"/>
    </xf>
    <xf numFmtId="4" fontId="12" fillId="0" borderId="0" xfId="0" applyNumberFormat="1" applyFont="1" applyProtection="1">
      <protection locked="0"/>
    </xf>
  </cellXfs>
  <cellStyles count="19">
    <cellStyle name="Euro" xfId="1"/>
    <cellStyle name="Millares" xfId="18" builtinId="3"/>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6"/>
  <sheetViews>
    <sheetView tabSelected="1" zoomScale="80" zoomScaleNormal="80" workbookViewId="0">
      <selection activeCell="D15" sqref="D15"/>
    </sheetView>
  </sheetViews>
  <sheetFormatPr baseColWidth="10" defaultColWidth="12" defaultRowHeight="11.25" x14ac:dyDescent="0.2"/>
  <cols>
    <col min="1" max="1" width="22.33203125" style="30" customWidth="1"/>
    <col min="2" max="2" width="17" style="31" customWidth="1"/>
    <col min="3" max="3" width="37" style="31" bestFit="1" customWidth="1"/>
    <col min="4" max="4" width="37" style="31" customWidth="1"/>
    <col min="5" max="5" width="21.5" style="31" customWidth="1"/>
    <col min="6" max="12" width="17" style="31" customWidth="1"/>
    <col min="13" max="13" width="44.1640625" style="31" customWidth="1"/>
    <col min="14" max="14" width="44" style="31" customWidth="1"/>
    <col min="15" max="15" width="14.1640625" style="31" customWidth="1"/>
    <col min="16" max="16" width="45.1640625" style="31" customWidth="1"/>
    <col min="17" max="17" width="42.6640625" style="31" customWidth="1"/>
    <col min="18" max="19" width="17.1640625" style="31" customWidth="1"/>
    <col min="20" max="20" width="12" style="31"/>
    <col min="21" max="22" width="17.83203125" style="31" customWidth="1"/>
    <col min="23" max="23" width="16.5" style="30" customWidth="1"/>
    <col min="24" max="24" width="14" style="30" bestFit="1" customWidth="1"/>
    <col min="25" max="26" width="12" style="30"/>
    <col min="27" max="27" width="7.33203125" style="30" customWidth="1"/>
    <col min="28" max="28" width="15.1640625" style="30" customWidth="1"/>
    <col min="29" max="29" width="19" style="30" customWidth="1"/>
    <col min="30" max="30" width="14.5" style="30" customWidth="1"/>
    <col min="31" max="31" width="15.1640625" style="30" customWidth="1"/>
    <col min="32" max="16384" width="12" style="30"/>
  </cols>
  <sheetData>
    <row r="1" spans="1:24" s="28" customFormat="1" ht="48.75" customHeight="1" x14ac:dyDescent="0.2">
      <c r="A1" s="58" t="s">
        <v>156</v>
      </c>
      <c r="B1" s="59"/>
      <c r="C1" s="59"/>
      <c r="D1" s="59"/>
      <c r="E1" s="59"/>
      <c r="F1" s="59"/>
      <c r="G1" s="59"/>
      <c r="H1" s="59"/>
      <c r="I1" s="59"/>
      <c r="J1" s="59"/>
      <c r="K1" s="59"/>
      <c r="L1" s="59"/>
      <c r="M1" s="59"/>
      <c r="N1" s="59"/>
      <c r="O1" s="59"/>
      <c r="P1" s="59"/>
      <c r="Q1" s="59"/>
      <c r="R1" s="59"/>
      <c r="S1" s="59"/>
      <c r="T1" s="59"/>
      <c r="U1" s="59"/>
      <c r="V1" s="59"/>
      <c r="W1" s="60"/>
    </row>
    <row r="2" spans="1:24" s="28" customFormat="1" ht="21" customHeight="1" x14ac:dyDescent="0.2">
      <c r="A2" s="66" t="s">
        <v>0</v>
      </c>
      <c r="B2" s="67"/>
      <c r="C2" s="67"/>
      <c r="D2" s="67"/>
      <c r="E2" s="68"/>
      <c r="F2" s="63" t="s">
        <v>1</v>
      </c>
      <c r="G2" s="64"/>
      <c r="H2" s="64"/>
      <c r="I2" s="64"/>
      <c r="J2" s="65"/>
      <c r="K2" s="69" t="s">
        <v>2</v>
      </c>
      <c r="L2" s="70"/>
      <c r="M2" s="71"/>
      <c r="N2" s="72" t="s">
        <v>3</v>
      </c>
      <c r="O2" s="73"/>
      <c r="P2" s="73"/>
      <c r="Q2" s="73"/>
      <c r="R2" s="73"/>
      <c r="S2" s="73"/>
      <c r="T2" s="74"/>
      <c r="U2" s="61" t="s">
        <v>4</v>
      </c>
      <c r="V2" s="62"/>
      <c r="W2" s="62"/>
    </row>
    <row r="3" spans="1:24" s="28" customFormat="1" ht="71.25" customHeight="1" x14ac:dyDescent="0.2">
      <c r="A3" s="20" t="s">
        <v>5</v>
      </c>
      <c r="B3" s="20" t="s">
        <v>6</v>
      </c>
      <c r="C3" s="20" t="s">
        <v>7</v>
      </c>
      <c r="D3" s="20" t="s">
        <v>8</v>
      </c>
      <c r="E3" s="20" t="s">
        <v>9</v>
      </c>
      <c r="F3" s="21" t="s">
        <v>10</v>
      </c>
      <c r="G3" s="21" t="s">
        <v>11</v>
      </c>
      <c r="H3" s="21" t="s">
        <v>12</v>
      </c>
      <c r="I3" s="22" t="s">
        <v>13</v>
      </c>
      <c r="J3" s="22" t="s">
        <v>14</v>
      </c>
      <c r="K3" s="23" t="s">
        <v>15</v>
      </c>
      <c r="L3" s="23" t="s">
        <v>16</v>
      </c>
      <c r="M3" s="23" t="s">
        <v>17</v>
      </c>
      <c r="N3" s="24" t="s">
        <v>18</v>
      </c>
      <c r="O3" s="24" t="s">
        <v>19</v>
      </c>
      <c r="P3" s="24" t="s">
        <v>20</v>
      </c>
      <c r="Q3" s="24" t="s">
        <v>21</v>
      </c>
      <c r="R3" s="24" t="s">
        <v>22</v>
      </c>
      <c r="S3" s="24" t="s">
        <v>23</v>
      </c>
      <c r="T3" s="24" t="s">
        <v>24</v>
      </c>
      <c r="U3" s="25" t="s">
        <v>25</v>
      </c>
      <c r="V3" s="26" t="s">
        <v>26</v>
      </c>
      <c r="W3" s="26" t="s">
        <v>27</v>
      </c>
    </row>
    <row r="4" spans="1:24" s="28" customFormat="1" ht="15" customHeight="1" thickBot="1" x14ac:dyDescent="0.25">
      <c r="A4" s="13">
        <v>1</v>
      </c>
      <c r="B4" s="14">
        <v>2</v>
      </c>
      <c r="C4" s="20">
        <v>3</v>
      </c>
      <c r="D4" s="29">
        <v>4</v>
      </c>
      <c r="E4" s="20">
        <v>5</v>
      </c>
      <c r="F4" s="18">
        <v>6</v>
      </c>
      <c r="G4" s="52">
        <v>7</v>
      </c>
      <c r="H4" s="18">
        <v>8</v>
      </c>
      <c r="I4" s="22">
        <v>9</v>
      </c>
      <c r="J4" s="19">
        <v>10</v>
      </c>
      <c r="K4" s="23">
        <v>11</v>
      </c>
      <c r="L4" s="15">
        <v>12</v>
      </c>
      <c r="M4" s="23">
        <v>13</v>
      </c>
      <c r="N4" s="16">
        <v>14</v>
      </c>
      <c r="O4" s="24">
        <v>15</v>
      </c>
      <c r="P4" s="16">
        <v>16</v>
      </c>
      <c r="Q4" s="24">
        <v>17</v>
      </c>
      <c r="R4" s="16">
        <v>18</v>
      </c>
      <c r="S4" s="24">
        <v>19</v>
      </c>
      <c r="T4" s="16">
        <v>20</v>
      </c>
      <c r="U4" s="26">
        <v>21</v>
      </c>
      <c r="V4" s="26">
        <v>22</v>
      </c>
      <c r="W4" s="26">
        <v>23</v>
      </c>
    </row>
    <row r="5" spans="1:24" ht="58.5" customHeight="1" x14ac:dyDescent="0.2">
      <c r="A5" s="34" t="s">
        <v>28</v>
      </c>
      <c r="B5" s="35" t="s">
        <v>29</v>
      </c>
      <c r="C5" s="36" t="s">
        <v>30</v>
      </c>
      <c r="D5" s="36" t="s">
        <v>31</v>
      </c>
      <c r="E5" s="35" t="s">
        <v>32</v>
      </c>
      <c r="F5" s="37"/>
      <c r="G5" s="38"/>
      <c r="H5" s="38"/>
      <c r="I5" s="38"/>
      <c r="J5" s="38"/>
      <c r="K5" s="34" t="s">
        <v>33</v>
      </c>
      <c r="L5" s="34" t="s">
        <v>34</v>
      </c>
      <c r="M5" s="39" t="s">
        <v>150</v>
      </c>
      <c r="N5" s="56" t="s">
        <v>35</v>
      </c>
      <c r="O5" s="34" t="s">
        <v>34</v>
      </c>
      <c r="P5" s="40" t="s">
        <v>36</v>
      </c>
      <c r="Q5" s="40" t="s">
        <v>37</v>
      </c>
      <c r="R5" s="41">
        <v>1</v>
      </c>
      <c r="S5" s="41">
        <v>1</v>
      </c>
      <c r="T5" s="41">
        <v>0</v>
      </c>
      <c r="U5" s="41">
        <v>0</v>
      </c>
      <c r="V5" s="41">
        <v>0</v>
      </c>
      <c r="W5" s="42" t="s">
        <v>153</v>
      </c>
    </row>
    <row r="6" spans="1:24" ht="33.75" x14ac:dyDescent="0.2">
      <c r="A6" s="34" t="s">
        <v>28</v>
      </c>
      <c r="B6" s="35" t="s">
        <v>29</v>
      </c>
      <c r="C6" s="36" t="s">
        <v>30</v>
      </c>
      <c r="D6" s="36" t="s">
        <v>31</v>
      </c>
      <c r="E6" s="35" t="s">
        <v>32</v>
      </c>
      <c r="F6" s="37"/>
      <c r="G6" s="38"/>
      <c r="H6" s="38"/>
      <c r="I6" s="38"/>
      <c r="J6" s="38"/>
      <c r="K6" s="34" t="s">
        <v>33</v>
      </c>
      <c r="L6" s="34" t="s">
        <v>38</v>
      </c>
      <c r="M6" s="39" t="s">
        <v>132</v>
      </c>
      <c r="N6" s="39" t="s">
        <v>39</v>
      </c>
      <c r="O6" s="34" t="s">
        <v>38</v>
      </c>
      <c r="P6" s="40" t="s">
        <v>151</v>
      </c>
      <c r="Q6" s="40" t="s">
        <v>152</v>
      </c>
      <c r="R6" s="41">
        <v>0.03</v>
      </c>
      <c r="S6" s="41">
        <v>0.03</v>
      </c>
      <c r="T6" s="43">
        <f>(U6/V6)-1</f>
        <v>-0.49377259762786951</v>
      </c>
      <c r="U6" s="38">
        <f>117284800.4+495000</f>
        <v>117779800.40000001</v>
      </c>
      <c r="V6" s="38">
        <v>232661842.97431499</v>
      </c>
      <c r="W6" s="34" t="s">
        <v>40</v>
      </c>
      <c r="X6" s="51"/>
    </row>
    <row r="7" spans="1:24" ht="33.75" x14ac:dyDescent="0.2">
      <c r="A7" s="34" t="s">
        <v>28</v>
      </c>
      <c r="B7" s="35" t="s">
        <v>29</v>
      </c>
      <c r="C7" s="36" t="s">
        <v>30</v>
      </c>
      <c r="D7" s="36" t="s">
        <v>31</v>
      </c>
      <c r="E7" s="35" t="s">
        <v>32</v>
      </c>
      <c r="F7" s="37"/>
      <c r="G7" s="38"/>
      <c r="H7" s="38"/>
      <c r="I7" s="38"/>
      <c r="J7" s="38"/>
      <c r="K7" s="34" t="s">
        <v>33</v>
      </c>
      <c r="L7" s="34" t="s">
        <v>41</v>
      </c>
      <c r="M7" s="44" t="s">
        <v>133</v>
      </c>
      <c r="N7" s="57" t="s">
        <v>42</v>
      </c>
      <c r="O7" s="34" t="s">
        <v>41</v>
      </c>
      <c r="P7" s="40" t="s">
        <v>43</v>
      </c>
      <c r="Q7" s="40" t="s">
        <v>44</v>
      </c>
      <c r="R7" s="41">
        <v>1</v>
      </c>
      <c r="S7" s="41">
        <v>1</v>
      </c>
      <c r="T7" s="43">
        <f>U7/V7</f>
        <v>0.94444444444444442</v>
      </c>
      <c r="U7" s="47">
        <f>SUM(U8:U9)</f>
        <v>17</v>
      </c>
      <c r="V7" s="35">
        <v>18</v>
      </c>
      <c r="W7" s="45" t="s">
        <v>45</v>
      </c>
    </row>
    <row r="8" spans="1:24" ht="47.25" customHeight="1" x14ac:dyDescent="0.2">
      <c r="A8" s="34" t="s">
        <v>28</v>
      </c>
      <c r="B8" s="35" t="s">
        <v>29</v>
      </c>
      <c r="C8" s="36" t="s">
        <v>30</v>
      </c>
      <c r="D8" s="36" t="s">
        <v>31</v>
      </c>
      <c r="E8" s="35" t="s">
        <v>32</v>
      </c>
      <c r="F8" s="37"/>
      <c r="G8" s="38"/>
      <c r="H8" s="38"/>
      <c r="I8" s="38"/>
      <c r="J8" s="38"/>
      <c r="K8" s="34" t="s">
        <v>33</v>
      </c>
      <c r="L8" s="46" t="s">
        <v>46</v>
      </c>
      <c r="M8" s="39" t="s">
        <v>134</v>
      </c>
      <c r="N8" s="48" t="s">
        <v>47</v>
      </c>
      <c r="O8" s="46" t="s">
        <v>46</v>
      </c>
      <c r="P8" s="40" t="s">
        <v>48</v>
      </c>
      <c r="Q8" s="40" t="s">
        <v>49</v>
      </c>
      <c r="R8" s="41">
        <v>1</v>
      </c>
      <c r="S8" s="41">
        <v>1</v>
      </c>
      <c r="T8" s="43">
        <f>U8/V8</f>
        <v>0.66666666666666663</v>
      </c>
      <c r="U8" s="47">
        <v>12</v>
      </c>
      <c r="V8" s="35">
        <v>18</v>
      </c>
      <c r="W8" s="45" t="s">
        <v>50</v>
      </c>
    </row>
    <row r="9" spans="1:24" ht="38.25" customHeight="1" x14ac:dyDescent="0.2">
      <c r="A9" s="34" t="s">
        <v>28</v>
      </c>
      <c r="B9" s="35" t="s">
        <v>29</v>
      </c>
      <c r="C9" s="36" t="s">
        <v>30</v>
      </c>
      <c r="D9" s="36" t="s">
        <v>31</v>
      </c>
      <c r="E9" s="35" t="s">
        <v>32</v>
      </c>
      <c r="F9" s="37"/>
      <c r="G9" s="38"/>
      <c r="H9" s="38"/>
      <c r="I9" s="38"/>
      <c r="J9" s="38"/>
      <c r="K9" s="34" t="s">
        <v>33</v>
      </c>
      <c r="L9" s="46" t="s">
        <v>46</v>
      </c>
      <c r="M9" s="39" t="s">
        <v>51</v>
      </c>
      <c r="N9" s="49" t="s">
        <v>52</v>
      </c>
      <c r="O9" s="46" t="s">
        <v>46</v>
      </c>
      <c r="P9" s="40" t="s">
        <v>53</v>
      </c>
      <c r="Q9" s="40" t="s">
        <v>54</v>
      </c>
      <c r="R9" s="41">
        <v>1</v>
      </c>
      <c r="S9" s="41">
        <v>1</v>
      </c>
      <c r="T9" s="43">
        <f>U9/V9</f>
        <v>0.27777777777777779</v>
      </c>
      <c r="U9" s="47">
        <v>5</v>
      </c>
      <c r="V9" s="35">
        <v>18</v>
      </c>
      <c r="W9" s="45" t="s">
        <v>55</v>
      </c>
    </row>
    <row r="10" spans="1:24" ht="42.75" customHeight="1" x14ac:dyDescent="0.2">
      <c r="A10" s="34" t="s">
        <v>28</v>
      </c>
      <c r="B10" s="35" t="s">
        <v>29</v>
      </c>
      <c r="C10" s="36" t="s">
        <v>30</v>
      </c>
      <c r="D10" s="36" t="s">
        <v>31</v>
      </c>
      <c r="E10" s="35" t="s">
        <v>32</v>
      </c>
      <c r="F10" s="37"/>
      <c r="G10" s="38"/>
      <c r="H10" s="38"/>
      <c r="I10" s="38"/>
      <c r="J10" s="38"/>
      <c r="K10" s="34" t="s">
        <v>33</v>
      </c>
      <c r="L10" s="46" t="s">
        <v>41</v>
      </c>
      <c r="M10" s="39" t="s">
        <v>56</v>
      </c>
      <c r="N10" s="48" t="s">
        <v>57</v>
      </c>
      <c r="O10" s="46" t="s">
        <v>41</v>
      </c>
      <c r="P10" s="40" t="s">
        <v>58</v>
      </c>
      <c r="Q10" s="40" t="s">
        <v>59</v>
      </c>
      <c r="R10" s="41">
        <v>1</v>
      </c>
      <c r="S10" s="41">
        <v>1</v>
      </c>
      <c r="T10" s="43">
        <f>U10/V10</f>
        <v>0.72816108972460769</v>
      </c>
      <c r="U10" s="34">
        <f>U11+U12</f>
        <v>2459</v>
      </c>
      <c r="V10" s="35">
        <v>3377</v>
      </c>
      <c r="W10" s="45" t="s">
        <v>60</v>
      </c>
    </row>
    <row r="11" spans="1:24" ht="63" customHeight="1" x14ac:dyDescent="0.2">
      <c r="A11" s="34" t="s">
        <v>28</v>
      </c>
      <c r="B11" s="35" t="s">
        <v>29</v>
      </c>
      <c r="C11" s="36" t="s">
        <v>30</v>
      </c>
      <c r="D11" s="36" t="s">
        <v>31</v>
      </c>
      <c r="E11" s="35" t="s">
        <v>32</v>
      </c>
      <c r="F11" s="37"/>
      <c r="G11" s="38"/>
      <c r="H11" s="38"/>
      <c r="I11" s="38"/>
      <c r="J11" s="38"/>
      <c r="K11" s="34" t="s">
        <v>33</v>
      </c>
      <c r="L11" s="46" t="s">
        <v>46</v>
      </c>
      <c r="M11" s="39" t="s">
        <v>61</v>
      </c>
      <c r="N11" s="55" t="s">
        <v>62</v>
      </c>
      <c r="O11" s="46" t="s">
        <v>46</v>
      </c>
      <c r="P11" s="40" t="s">
        <v>63</v>
      </c>
      <c r="Q11" s="40" t="s">
        <v>64</v>
      </c>
      <c r="R11" s="41">
        <v>1</v>
      </c>
      <c r="S11" s="41">
        <v>1</v>
      </c>
      <c r="T11" s="43">
        <f>(U11/V11)*1</f>
        <v>0.8069251035001882</v>
      </c>
      <c r="U11" s="34">
        <f>1748+66+330</f>
        <v>2144</v>
      </c>
      <c r="V11" s="47">
        <v>2657</v>
      </c>
      <c r="W11" s="45" t="s">
        <v>65</v>
      </c>
    </row>
    <row r="12" spans="1:24" ht="45.75" customHeight="1" x14ac:dyDescent="0.2">
      <c r="A12" s="34" t="s">
        <v>28</v>
      </c>
      <c r="B12" s="35" t="s">
        <v>29</v>
      </c>
      <c r="C12" s="36" t="s">
        <v>30</v>
      </c>
      <c r="D12" s="36" t="s">
        <v>31</v>
      </c>
      <c r="E12" s="35" t="s">
        <v>32</v>
      </c>
      <c r="F12" s="37"/>
      <c r="G12" s="38"/>
      <c r="H12" s="38"/>
      <c r="I12" s="38"/>
      <c r="J12" s="38"/>
      <c r="K12" s="34" t="s">
        <v>33</v>
      </c>
      <c r="L12" s="46" t="s">
        <v>46</v>
      </c>
      <c r="M12" s="53" t="s">
        <v>155</v>
      </c>
      <c r="N12" s="39" t="s">
        <v>146</v>
      </c>
      <c r="O12" s="54" t="s">
        <v>46</v>
      </c>
      <c r="P12" s="40" t="s">
        <v>66</v>
      </c>
      <c r="Q12" s="40" t="s">
        <v>67</v>
      </c>
      <c r="R12" s="41">
        <v>1</v>
      </c>
      <c r="S12" s="41">
        <v>1</v>
      </c>
      <c r="T12" s="43">
        <f>(U12/V12)*1</f>
        <v>0.4375</v>
      </c>
      <c r="U12" s="34">
        <f>225+5+85</f>
        <v>315</v>
      </c>
      <c r="V12" s="47">
        <v>720</v>
      </c>
      <c r="W12" s="45" t="s">
        <v>68</v>
      </c>
    </row>
    <row r="13" spans="1:24" ht="45.75" customHeight="1" x14ac:dyDescent="0.2">
      <c r="A13" s="34" t="s">
        <v>28</v>
      </c>
      <c r="B13" s="35" t="s">
        <v>29</v>
      </c>
      <c r="C13" s="36" t="s">
        <v>30</v>
      </c>
      <c r="D13" s="36" t="s">
        <v>31</v>
      </c>
      <c r="E13" s="35" t="s">
        <v>32</v>
      </c>
      <c r="F13" s="37"/>
      <c r="G13" s="38"/>
      <c r="H13" s="38"/>
      <c r="I13" s="38"/>
      <c r="J13" s="38"/>
      <c r="K13" s="34" t="s">
        <v>33</v>
      </c>
      <c r="L13" s="34" t="s">
        <v>41</v>
      </c>
      <c r="M13" s="53" t="s">
        <v>135</v>
      </c>
      <c r="N13" s="39" t="s">
        <v>138</v>
      </c>
      <c r="O13" s="54" t="s">
        <v>41</v>
      </c>
      <c r="P13" s="40" t="s">
        <v>145</v>
      </c>
      <c r="Q13" s="40" t="s">
        <v>147</v>
      </c>
      <c r="R13" s="41">
        <v>1</v>
      </c>
      <c r="S13" s="41">
        <v>1</v>
      </c>
      <c r="T13" s="43">
        <f t="shared" ref="T13:T15" si="0">(U13/V13)*1</f>
        <v>0</v>
      </c>
      <c r="U13" s="34">
        <v>0</v>
      </c>
      <c r="V13" s="47">
        <v>3</v>
      </c>
      <c r="W13" s="45" t="s">
        <v>154</v>
      </c>
    </row>
    <row r="14" spans="1:24" ht="46.5" customHeight="1" x14ac:dyDescent="0.2">
      <c r="A14" s="34" t="s">
        <v>28</v>
      </c>
      <c r="B14" s="35" t="s">
        <v>29</v>
      </c>
      <c r="C14" s="36" t="s">
        <v>30</v>
      </c>
      <c r="D14" s="36" t="s">
        <v>31</v>
      </c>
      <c r="E14" s="35" t="s">
        <v>32</v>
      </c>
      <c r="F14" s="37"/>
      <c r="G14" s="38"/>
      <c r="H14" s="38"/>
      <c r="I14" s="38"/>
      <c r="J14" s="38"/>
      <c r="K14" s="34" t="s">
        <v>33</v>
      </c>
      <c r="L14" s="34" t="s">
        <v>46</v>
      </c>
      <c r="M14" s="39" t="s">
        <v>136</v>
      </c>
      <c r="N14" s="50" t="s">
        <v>139</v>
      </c>
      <c r="O14" s="46" t="s">
        <v>46</v>
      </c>
      <c r="P14" s="40" t="s">
        <v>144</v>
      </c>
      <c r="Q14" s="40" t="s">
        <v>148</v>
      </c>
      <c r="R14" s="41">
        <v>1</v>
      </c>
      <c r="S14" s="41">
        <v>1</v>
      </c>
      <c r="T14" s="43">
        <f t="shared" si="0"/>
        <v>1</v>
      </c>
      <c r="U14" s="34">
        <v>1</v>
      </c>
      <c r="V14" s="47">
        <v>1</v>
      </c>
      <c r="W14" s="45" t="s">
        <v>149</v>
      </c>
    </row>
    <row r="15" spans="1:24" ht="66" customHeight="1" x14ac:dyDescent="0.2">
      <c r="A15" s="34" t="s">
        <v>28</v>
      </c>
      <c r="B15" s="35" t="s">
        <v>29</v>
      </c>
      <c r="C15" s="36" t="s">
        <v>30</v>
      </c>
      <c r="D15" s="36" t="s">
        <v>31</v>
      </c>
      <c r="E15" s="35" t="s">
        <v>32</v>
      </c>
      <c r="F15" s="37"/>
      <c r="G15" s="38"/>
      <c r="H15" s="38"/>
      <c r="I15" s="38"/>
      <c r="J15" s="38"/>
      <c r="K15" s="34" t="s">
        <v>33</v>
      </c>
      <c r="L15" s="34" t="s">
        <v>46</v>
      </c>
      <c r="M15" s="39" t="s">
        <v>137</v>
      </c>
      <c r="N15" s="50" t="s">
        <v>140</v>
      </c>
      <c r="O15" s="46" t="s">
        <v>46</v>
      </c>
      <c r="P15" s="40" t="s">
        <v>143</v>
      </c>
      <c r="Q15" s="40" t="s">
        <v>142</v>
      </c>
      <c r="R15" s="41">
        <v>1</v>
      </c>
      <c r="S15" s="41">
        <v>1</v>
      </c>
      <c r="T15" s="43">
        <f t="shared" si="0"/>
        <v>0</v>
      </c>
      <c r="U15" s="34">
        <v>0</v>
      </c>
      <c r="V15" s="47">
        <v>2</v>
      </c>
      <c r="W15" s="45" t="s">
        <v>141</v>
      </c>
    </row>
    <row r="16" spans="1:24" s="75" customFormat="1" x14ac:dyDescent="0.2">
      <c r="A16" s="75" t="s">
        <v>157</v>
      </c>
      <c r="G16" s="76"/>
      <c r="H16" s="76"/>
      <c r="I16" s="76"/>
    </row>
    <row r="17" spans="3:32" x14ac:dyDescent="0.2">
      <c r="C17" s="28"/>
      <c r="D17" s="28"/>
      <c r="K17" s="30"/>
      <c r="L17" s="30"/>
      <c r="M17" s="30"/>
      <c r="N17" s="30"/>
      <c r="O17" s="30"/>
      <c r="P17" s="27"/>
      <c r="Q17" s="27"/>
    </row>
    <row r="18" spans="3:32" x14ac:dyDescent="0.2">
      <c r="C18" s="28"/>
      <c r="D18" s="28"/>
      <c r="K18" s="30"/>
      <c r="L18" s="30"/>
      <c r="M18" s="30"/>
      <c r="N18" s="30"/>
      <c r="O18" s="30"/>
      <c r="P18" s="27"/>
      <c r="Q18" s="27"/>
      <c r="AB18" s="30" t="s">
        <v>69</v>
      </c>
      <c r="AC18" s="30" t="s">
        <v>70</v>
      </c>
      <c r="AD18" s="30" t="s">
        <v>71</v>
      </c>
      <c r="AE18" s="30" t="s">
        <v>72</v>
      </c>
      <c r="AF18" s="30" t="s">
        <v>73</v>
      </c>
    </row>
    <row r="19" spans="3:32" x14ac:dyDescent="0.2">
      <c r="C19" s="28"/>
      <c r="D19" s="28"/>
      <c r="K19" s="30"/>
      <c r="L19" s="30"/>
      <c r="M19" s="30"/>
      <c r="N19" s="30"/>
      <c r="O19" s="30"/>
      <c r="P19" s="27"/>
      <c r="Q19" s="27"/>
      <c r="AB19" s="32">
        <v>580425.87740340247</v>
      </c>
      <c r="AC19" s="32">
        <v>557941.83857991651</v>
      </c>
      <c r="AD19" s="32">
        <v>563160.12842750119</v>
      </c>
      <c r="AE19">
        <v>557325</v>
      </c>
      <c r="AF19" s="33">
        <f>SUM(AB19:AE19)</f>
        <v>2258852.8444108204</v>
      </c>
    </row>
    <row r="20" spans="3:32" x14ac:dyDescent="0.2">
      <c r="C20" s="28"/>
      <c r="D20" s="28"/>
      <c r="K20" s="30"/>
      <c r="L20" s="30"/>
      <c r="M20" s="30"/>
      <c r="N20" s="30"/>
      <c r="O20" s="30"/>
      <c r="P20" s="27"/>
      <c r="Q20" s="27"/>
    </row>
    <row r="21" spans="3:32" x14ac:dyDescent="0.2">
      <c r="C21" s="28"/>
      <c r="D21" s="28"/>
      <c r="K21" s="30"/>
      <c r="L21" s="30"/>
      <c r="M21" s="30"/>
      <c r="N21" s="30"/>
      <c r="O21" s="30"/>
      <c r="P21" s="27"/>
      <c r="Q21" s="27"/>
    </row>
    <row r="22" spans="3:32" x14ac:dyDescent="0.2">
      <c r="C22" s="28"/>
      <c r="D22" s="28"/>
      <c r="K22" s="30"/>
      <c r="L22" s="30"/>
      <c r="M22" s="30"/>
      <c r="N22" s="30"/>
      <c r="O22" s="30"/>
      <c r="P22" s="27"/>
      <c r="Q22" s="27"/>
    </row>
    <row r="23" spans="3:32" x14ac:dyDescent="0.2">
      <c r="C23" s="28"/>
      <c r="D23" s="28"/>
      <c r="K23" s="30"/>
      <c r="L23" s="30"/>
      <c r="M23" s="30"/>
      <c r="N23" s="30"/>
      <c r="O23" s="30"/>
      <c r="P23" s="27"/>
      <c r="Q23" s="27"/>
    </row>
    <row r="24" spans="3:32" x14ac:dyDescent="0.2">
      <c r="C24" s="28"/>
      <c r="D24" s="28"/>
    </row>
    <row r="25" spans="3:32" x14ac:dyDescent="0.2">
      <c r="C25" s="28"/>
      <c r="D25" s="28"/>
    </row>
    <row r="26" spans="3:32" x14ac:dyDescent="0.2">
      <c r="C26" s="28"/>
      <c r="D26" s="28"/>
    </row>
    <row r="27" spans="3:32" x14ac:dyDescent="0.2">
      <c r="C27" s="28"/>
      <c r="D27" s="28"/>
    </row>
    <row r="28" spans="3:32" x14ac:dyDescent="0.2">
      <c r="C28" s="28"/>
      <c r="D28" s="28"/>
    </row>
    <row r="29" spans="3:32" x14ac:dyDescent="0.2">
      <c r="C29" s="28"/>
      <c r="D29" s="28"/>
    </row>
    <row r="30" spans="3:32" x14ac:dyDescent="0.2">
      <c r="C30" s="28"/>
      <c r="D30" s="28"/>
    </row>
    <row r="31" spans="3:32" x14ac:dyDescent="0.2">
      <c r="C31" s="28"/>
      <c r="D31" s="28"/>
    </row>
    <row r="32" spans="3:32" x14ac:dyDescent="0.2">
      <c r="C32" s="28"/>
      <c r="D32" s="28"/>
    </row>
    <row r="33" spans="3:4" x14ac:dyDescent="0.2">
      <c r="C33" s="28"/>
      <c r="D33" s="28"/>
    </row>
    <row r="34" spans="3:4" x14ac:dyDescent="0.2">
      <c r="C34" s="28"/>
      <c r="D34" s="28"/>
    </row>
    <row r="35" spans="3:4" x14ac:dyDescent="0.2">
      <c r="C35" s="28"/>
      <c r="D35" s="28"/>
    </row>
    <row r="36" spans="3:4" x14ac:dyDescent="0.2">
      <c r="C36" s="28"/>
      <c r="D36" s="28"/>
    </row>
  </sheetData>
  <protectedRanges>
    <protectedRange sqref="A16 C16:I16" name="Rango1"/>
  </protectedRanges>
  <mergeCells count="6">
    <mergeCell ref="A1:W1"/>
    <mergeCell ref="U2:W2"/>
    <mergeCell ref="F2:J2"/>
    <mergeCell ref="A2:E2"/>
    <mergeCell ref="K2:M2"/>
    <mergeCell ref="N2:T2"/>
  </mergeCells>
  <phoneticPr fontId="13" type="noConversion"/>
  <printOptions horizontalCentered="1"/>
  <pageMargins left="0.31496062992125984" right="0.31496062992125984" top="0.74803149606299213" bottom="0.74803149606299213" header="0.31496062992125984" footer="0.31496062992125984"/>
  <pageSetup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74</v>
      </c>
    </row>
    <row r="2" spans="1:2" ht="31.5" x14ac:dyDescent="0.2">
      <c r="B2" s="1" t="s">
        <v>75</v>
      </c>
    </row>
    <row r="4" spans="1:2" ht="15.75" x14ac:dyDescent="0.2">
      <c r="A4" s="2" t="s">
        <v>76</v>
      </c>
      <c r="B4" s="2" t="s">
        <v>77</v>
      </c>
    </row>
    <row r="5" spans="1:2" ht="47.25" x14ac:dyDescent="0.2">
      <c r="A5" s="17">
        <v>1</v>
      </c>
      <c r="B5" s="1" t="s">
        <v>78</v>
      </c>
    </row>
    <row r="6" spans="1:2" ht="47.25" x14ac:dyDescent="0.2">
      <c r="A6" s="17">
        <v>2</v>
      </c>
      <c r="B6" s="1" t="s">
        <v>79</v>
      </c>
    </row>
    <row r="7" spans="1:2" ht="31.5" x14ac:dyDescent="0.2">
      <c r="A7" s="17">
        <v>3</v>
      </c>
      <c r="B7" s="1" t="s">
        <v>80</v>
      </c>
    </row>
    <row r="8" spans="1:2" ht="47.25" x14ac:dyDescent="0.2">
      <c r="A8" s="17">
        <v>4</v>
      </c>
      <c r="B8" s="1" t="s">
        <v>81</v>
      </c>
    </row>
    <row r="9" spans="1:2" ht="15.75" x14ac:dyDescent="0.2">
      <c r="A9" s="17">
        <v>5</v>
      </c>
      <c r="B9" s="1" t="s">
        <v>82</v>
      </c>
    </row>
    <row r="10" spans="1:2" ht="78.75" x14ac:dyDescent="0.2">
      <c r="A10" s="17">
        <v>6</v>
      </c>
      <c r="B10" s="1" t="s">
        <v>83</v>
      </c>
    </row>
    <row r="11" spans="1:2" ht="78.75" x14ac:dyDescent="0.2">
      <c r="A11" s="17">
        <v>7</v>
      </c>
      <c r="B11" s="1" t="s">
        <v>84</v>
      </c>
    </row>
    <row r="12" spans="1:2" ht="78.75" x14ac:dyDescent="0.2">
      <c r="A12" s="17">
        <v>8</v>
      </c>
      <c r="B12" s="1" t="s">
        <v>85</v>
      </c>
    </row>
    <row r="13" spans="1:2" ht="78.75" x14ac:dyDescent="0.2">
      <c r="A13" s="17">
        <v>9</v>
      </c>
      <c r="B13" s="1" t="s">
        <v>86</v>
      </c>
    </row>
    <row r="14" spans="1:2" ht="78.75" x14ac:dyDescent="0.2">
      <c r="A14" s="17">
        <v>10</v>
      </c>
      <c r="B14" s="1" t="s">
        <v>87</v>
      </c>
    </row>
    <row r="15" spans="1:2" ht="15.75" x14ac:dyDescent="0.2">
      <c r="A15" s="17">
        <v>11</v>
      </c>
      <c r="B15" s="1" t="s">
        <v>88</v>
      </c>
    </row>
    <row r="16" spans="1:2" ht="15.75" x14ac:dyDescent="0.2">
      <c r="A16" s="17">
        <v>12</v>
      </c>
      <c r="B16" s="1" t="s">
        <v>89</v>
      </c>
    </row>
    <row r="17" spans="1:2" ht="15.75" x14ac:dyDescent="0.2">
      <c r="A17" s="17">
        <v>13</v>
      </c>
      <c r="B17" s="1" t="s">
        <v>90</v>
      </c>
    </row>
    <row r="18" spans="1:2" ht="63" x14ac:dyDescent="0.2">
      <c r="A18" s="17">
        <v>14</v>
      </c>
      <c r="B18" s="1" t="s">
        <v>91</v>
      </c>
    </row>
    <row r="19" spans="1:2" ht="15.75" x14ac:dyDescent="0.2">
      <c r="A19" s="17">
        <v>15</v>
      </c>
      <c r="B19" s="1" t="s">
        <v>92</v>
      </c>
    </row>
    <row r="20" spans="1:2" ht="15.75" x14ac:dyDescent="0.2">
      <c r="A20" s="17">
        <v>16</v>
      </c>
      <c r="B20" s="1" t="s">
        <v>93</v>
      </c>
    </row>
    <row r="21" spans="1:2" ht="15.75" x14ac:dyDescent="0.2">
      <c r="A21" s="17">
        <v>17</v>
      </c>
      <c r="B21" s="1" t="s">
        <v>94</v>
      </c>
    </row>
    <row r="22" spans="1:2" ht="15.75" x14ac:dyDescent="0.2">
      <c r="A22" s="17">
        <v>18</v>
      </c>
      <c r="B22" s="3" t="s">
        <v>95</v>
      </c>
    </row>
    <row r="23" spans="1:2" ht="15.75" x14ac:dyDescent="0.2">
      <c r="A23" s="17">
        <v>19</v>
      </c>
      <c r="B23" s="3" t="s">
        <v>96</v>
      </c>
    </row>
    <row r="24" spans="1:2" ht="15.75" x14ac:dyDescent="0.2">
      <c r="A24" s="17">
        <v>20</v>
      </c>
      <c r="B24" s="3" t="s">
        <v>97</v>
      </c>
    </row>
    <row r="25" spans="1:2" ht="15.75" x14ac:dyDescent="0.2">
      <c r="A25" s="17">
        <v>21</v>
      </c>
      <c r="B25" s="3" t="s">
        <v>98</v>
      </c>
    </row>
    <row r="26" spans="1:2" ht="15.75" x14ac:dyDescent="0.2">
      <c r="A26" s="17">
        <v>22</v>
      </c>
      <c r="B26" s="3" t="s">
        <v>99</v>
      </c>
    </row>
    <row r="27" spans="1:2" ht="31.5" x14ac:dyDescent="0.2">
      <c r="A27" s="17">
        <v>23</v>
      </c>
      <c r="B27" s="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ColWidth="12" defaultRowHeight="11.25" x14ac:dyDescent="0.2"/>
  <cols>
    <col min="1" max="1" width="67.6640625" customWidth="1"/>
    <col min="2" max="2" width="21.83203125" customWidth="1"/>
    <col min="3" max="3" width="12" style="7"/>
  </cols>
  <sheetData>
    <row r="1" spans="1:4" ht="12" x14ac:dyDescent="0.2">
      <c r="A1" s="12" t="s">
        <v>101</v>
      </c>
      <c r="B1" s="12" t="s">
        <v>102</v>
      </c>
      <c r="C1" s="7" t="s">
        <v>103</v>
      </c>
      <c r="D1" s="6"/>
    </row>
    <row r="2" spans="1:4" ht="12" x14ac:dyDescent="0.2">
      <c r="A2" s="12" t="s">
        <v>104</v>
      </c>
      <c r="B2" s="12" t="s">
        <v>105</v>
      </c>
      <c r="C2" s="7" t="s">
        <v>106</v>
      </c>
      <c r="D2" s="6"/>
    </row>
    <row r="3" spans="1:4" ht="12" x14ac:dyDescent="0.2">
      <c r="A3" s="12" t="s">
        <v>107</v>
      </c>
      <c r="B3" s="12" t="s">
        <v>108</v>
      </c>
      <c r="C3" s="7" t="s">
        <v>109</v>
      </c>
      <c r="D3" s="6"/>
    </row>
    <row r="4" spans="1:4" ht="12" x14ac:dyDescent="0.2">
      <c r="A4" s="12" t="s">
        <v>110</v>
      </c>
      <c r="B4" s="12" t="s">
        <v>111</v>
      </c>
      <c r="C4" s="7" t="s">
        <v>112</v>
      </c>
      <c r="D4" s="6"/>
    </row>
    <row r="5" spans="1:4" ht="12" x14ac:dyDescent="0.2">
      <c r="A5" s="12" t="s">
        <v>113</v>
      </c>
      <c r="B5" s="5"/>
      <c r="D5" s="6"/>
    </row>
    <row r="6" spans="1:4" ht="12" x14ac:dyDescent="0.2">
      <c r="A6" s="12" t="s">
        <v>114</v>
      </c>
      <c r="B6" s="5"/>
      <c r="D6" s="6"/>
    </row>
    <row r="7" spans="1:4" ht="12" x14ac:dyDescent="0.2">
      <c r="A7" s="12" t="s">
        <v>115</v>
      </c>
      <c r="B7" s="5"/>
      <c r="D7" s="6"/>
    </row>
    <row r="8" spans="1:4" ht="12" x14ac:dyDescent="0.2">
      <c r="A8" s="12" t="s">
        <v>116</v>
      </c>
      <c r="B8" s="5"/>
      <c r="D8" s="6"/>
    </row>
    <row r="9" spans="1:4" ht="12" customHeight="1" x14ac:dyDescent="0.2">
      <c r="A9" s="12" t="s">
        <v>117</v>
      </c>
      <c r="B9" s="5"/>
      <c r="D9" s="6"/>
    </row>
    <row r="10" spans="1:4" ht="12" x14ac:dyDescent="0.2">
      <c r="A10" s="12" t="s">
        <v>118</v>
      </c>
      <c r="B10" s="5"/>
      <c r="D10" s="6"/>
    </row>
    <row r="11" spans="1:4" ht="12" x14ac:dyDescent="0.2">
      <c r="A11" s="12" t="s">
        <v>119</v>
      </c>
      <c r="B11" s="5"/>
      <c r="D11" s="6"/>
    </row>
    <row r="12" spans="1:4" ht="12" x14ac:dyDescent="0.2">
      <c r="A12" s="12" t="s">
        <v>120</v>
      </c>
      <c r="B12" s="5"/>
      <c r="D12" s="6"/>
    </row>
    <row r="13" spans="1:4" ht="12" x14ac:dyDescent="0.2">
      <c r="A13" s="12" t="s">
        <v>121</v>
      </c>
      <c r="B13" s="5"/>
      <c r="D13" s="6"/>
    </row>
    <row r="14" spans="1:4" ht="12" x14ac:dyDescent="0.2">
      <c r="A14" s="12" t="s">
        <v>122</v>
      </c>
      <c r="B14" s="5"/>
      <c r="D14" s="6"/>
    </row>
    <row r="15" spans="1:4" ht="12" x14ac:dyDescent="0.2">
      <c r="A15" s="12" t="s">
        <v>123</v>
      </c>
      <c r="B15" s="5"/>
      <c r="D15" s="6"/>
    </row>
    <row r="16" spans="1:4" ht="12" x14ac:dyDescent="0.2">
      <c r="A16" s="12" t="s">
        <v>124</v>
      </c>
      <c r="B16" s="5"/>
      <c r="D16" s="6"/>
    </row>
    <row r="17" spans="1:5" ht="12" x14ac:dyDescent="0.2">
      <c r="A17" s="12" t="s">
        <v>125</v>
      </c>
      <c r="B17" s="5"/>
      <c r="D17" s="6"/>
    </row>
    <row r="18" spans="1:5" ht="12" x14ac:dyDescent="0.2">
      <c r="A18" s="12" t="s">
        <v>126</v>
      </c>
      <c r="B18" s="5"/>
      <c r="D18" s="6"/>
    </row>
    <row r="19" spans="1:5" ht="12" x14ac:dyDescent="0.2">
      <c r="A19" s="12" t="s">
        <v>127</v>
      </c>
      <c r="B19" s="5"/>
      <c r="D19" s="6"/>
    </row>
    <row r="20" spans="1:5" ht="12" x14ac:dyDescent="0.2">
      <c r="A20" s="12" t="s">
        <v>128</v>
      </c>
      <c r="B20" s="5"/>
      <c r="D20" s="6"/>
    </row>
    <row r="21" spans="1:5" ht="12" x14ac:dyDescent="0.2">
      <c r="A21" s="12" t="s">
        <v>129</v>
      </c>
      <c r="B21" s="5"/>
      <c r="E21" s="6"/>
    </row>
    <row r="22" spans="1:5" ht="12" x14ac:dyDescent="0.2">
      <c r="A22" s="12" t="s">
        <v>130</v>
      </c>
      <c r="B22" s="5"/>
      <c r="E22" s="6"/>
    </row>
    <row r="23" spans="1:5" ht="12" x14ac:dyDescent="0.2">
      <c r="A23" s="12" t="s">
        <v>131</v>
      </c>
      <c r="B23" s="9"/>
      <c r="E23" s="8"/>
    </row>
    <row r="24" spans="1:5" x14ac:dyDescent="0.2">
      <c r="A24" s="11"/>
      <c r="B24" s="10"/>
      <c r="D24" s="10"/>
      <c r="E24" s="10"/>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63975786EB30C4EA7A65B97DC142E51" ma:contentTypeVersion="0" ma:contentTypeDescription="Crear nuevo documento." ma:contentTypeScope="" ma:versionID="43043afa9d20f6bcf2c3be188f69e90b">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73FE7B4E-3502-42FA-A782-DC6EA4F72B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Tere</cp:lastModifiedBy>
  <cp:revision/>
  <cp:lastPrinted>2022-10-21T20:29:32Z</cp:lastPrinted>
  <dcterms:created xsi:type="dcterms:W3CDTF">2014-10-22T05:35:08Z</dcterms:created>
  <dcterms:modified xsi:type="dcterms:W3CDTF">2023-01-26T19:42:04Z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0x010100B63975786EB30C4EA7A65B97DC142E51</vt:lpwstr>
  </property>
</Properties>
</file>