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TERCER TRIMESTRE\"/>
    </mc:Choice>
  </mc:AlternateContent>
  <xr:revisionPtr revIDLastSave="0" documentId="13_ncr:1_{E8A6A02B-9FFD-468B-BE08-2FAD5622E42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4" l="1"/>
  <c r="G31" i="4"/>
  <c r="G40" i="4"/>
  <c r="F40" i="4"/>
  <c r="E40" i="4"/>
  <c r="D40" i="4"/>
  <c r="C40" i="4"/>
  <c r="B40" i="4"/>
  <c r="G38" i="4"/>
  <c r="D38" i="4"/>
  <c r="G37" i="4"/>
  <c r="F37" i="4"/>
  <c r="E37" i="4"/>
  <c r="D37" i="4"/>
  <c r="C37" i="4"/>
  <c r="B37" i="4"/>
  <c r="G35" i="4"/>
  <c r="D35" i="4"/>
  <c r="G34" i="4"/>
  <c r="D34" i="4"/>
  <c r="G33" i="4"/>
  <c r="D33" i="4"/>
  <c r="G32" i="4"/>
  <c r="D32" i="4"/>
  <c r="F31" i="4"/>
  <c r="E31" i="4"/>
  <c r="D31" i="4"/>
  <c r="C31" i="4"/>
  <c r="B31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G22" i="4"/>
  <c r="D22" i="4"/>
  <c r="G21" i="4"/>
  <c r="F21" i="4"/>
  <c r="E21" i="4"/>
  <c r="D21" i="4"/>
  <c r="C21" i="4"/>
  <c r="B21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</calcChain>
</file>

<file path=xl/sharedStrings.xml><?xml version="1.0" encoding="utf-8"?>
<sst xmlns="http://schemas.openxmlformats.org/spreadsheetml/2006/main" count="63" uniqueCount="40">
  <si>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</si>
  <si>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</si>
  <si>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</si>
  <si>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</si>
  <si>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</si>
  <si>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</si>
  <si>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</si>
  <si>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</si>
  <si>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</si>
  <si>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</si>
  <si>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</si>
  <si>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</si>
  <si>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</si>
  <si>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</si>
  <si>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</si>
  <si>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</si>
  <si>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</si>
  <si>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</si>
  <si>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</si>
  <si>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</si>
  <si>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</si>
  <si>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</si>
  <si>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</si>
  <si>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</si>
  <si>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</si>
  <si>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</si>
  <si>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</si>
  <si>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</si>
  <si>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</si>
  <si>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</si>
  <si>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</si>
  <si>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</si>
  <si>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</si>
  <si>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</si>
  <si>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</si>
  <si>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</si>
  <si>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</si>
  <si>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Ingresos de los Entes Públicos de los Poderes Legislativo y Judicial, de los Órganos Autónomos y del Sector Paraestatal o Paramunicipal, así como de las Empresas Productivas del Estado</t>
  </si>
  <si>
    <t>Casa de la Cultura de Uriangato
Estado Analítico de Ingresos
Del 1 de Enero al 30 de Septiembre de 2024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</si>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</sst>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6" xfId="8" quotePrefix="1" applyFont="1" applyFill="1" applyBorder="1" applyAlignment="1">
      <alignment horizontal="center" vertical="center" wrapText="1"/>
    </xf>
    <xf numFmtId="0" fontId="8" fillId="2" borderId="3" xfId="8" quotePrefix="1" applyFont="1" applyFill="1" applyBorder="1" applyAlignment="1">
      <alignment horizontal="center" vertical="center" wrapText="1"/>
    </xf>
    <xf numFmtId="0" fontId="8" fillId="0" borderId="5" xfId="8" applyFont="1" applyBorder="1" applyAlignment="1" applyProtection="1">
      <alignment horizontal="left" vertical="top" indent="3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4" fontId="3" fillId="0" borderId="9" xfId="8" applyNumberFormat="1" applyFont="1" applyBorder="1" applyAlignment="1" applyProtection="1">
      <alignment vertical="top"/>
      <protection locked="0"/>
    </xf>
    <xf numFmtId="0" fontId="7" fillId="0" borderId="0" xfId="8" applyFont="1" applyAlignment="1">
      <alignment horizontal="left" vertical="top" wrapText="1"/>
    </xf>
    <xf numFmtId="0" fontId="8" fillId="0" borderId="5" xfId="8" applyFont="1" applyBorder="1" applyAlignment="1">
      <alignment horizontal="center" vertical="top" wrapText="1"/>
    </xf>
    <xf numFmtId="4" fontId="3" fillId="0" borderId="8" xfId="8" applyNumberFormat="1" applyFont="1" applyBorder="1" applyAlignment="1" applyProtection="1">
      <alignment vertical="top"/>
      <protection locked="0"/>
    </xf>
    <xf numFmtId="4" fontId="3" fillId="0" borderId="10" xfId="8" applyNumberFormat="1" applyFont="1" applyBorder="1" applyAlignment="1" applyProtection="1">
      <alignment vertical="top"/>
      <protection locked="0"/>
    </xf>
    <xf numFmtId="4" fontId="7" fillId="0" borderId="3" xfId="8" applyNumberFormat="1" applyFont="1" applyBorder="1" applyAlignment="1" applyProtection="1">
      <alignment vertical="top"/>
      <protection locked="0"/>
    </xf>
    <xf numFmtId="4" fontId="8" fillId="0" borderId="8" xfId="8" applyNumberFormat="1" applyFont="1" applyBorder="1" applyAlignment="1" applyProtection="1">
      <alignment vertical="top"/>
      <protection locked="0"/>
    </xf>
    <xf numFmtId="4" fontId="7" fillId="0" borderId="10" xfId="8" applyNumberFormat="1" applyFont="1" applyBorder="1" applyAlignment="1" applyProtection="1">
      <alignment vertical="top"/>
      <protection locked="0"/>
    </xf>
    <xf numFmtId="4" fontId="8" fillId="0" borderId="10" xfId="8" applyNumberFormat="1" applyFont="1" applyBorder="1" applyAlignment="1" applyProtection="1">
      <alignment vertical="top"/>
      <protection locked="0"/>
    </xf>
    <xf numFmtId="4" fontId="7" fillId="0" borderId="9" xfId="8" applyNumberFormat="1" applyFont="1" applyBorder="1" applyAlignment="1" applyProtection="1">
      <alignment vertical="top"/>
      <protection locked="0"/>
    </xf>
    <xf numFmtId="0" fontId="7" fillId="0" borderId="7" xfId="8" applyFont="1" applyBorder="1" applyAlignment="1" applyProtection="1">
      <alignment vertical="top"/>
      <protection locked="0"/>
    </xf>
    <xf numFmtId="4" fontId="7" fillId="0" borderId="7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8" fillId="0" borderId="2" xfId="8" applyFont="1" applyBorder="1" applyAlignment="1">
      <alignment horizontal="left" vertical="top"/>
    </xf>
    <xf numFmtId="0" fontId="8" fillId="0" borderId="2" xfId="8" applyFont="1" applyBorder="1" applyAlignment="1">
      <alignment vertical="top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/>
    </xf>
    <xf numFmtId="0" fontId="8" fillId="2" borderId="10" xfId="8" applyFont="1" applyFill="1" applyBorder="1" applyAlignment="1">
      <alignment horizontal="center" vertical="center"/>
    </xf>
    <xf numFmtId="0" fontId="8" fillId="2" borderId="9" xfId="8" applyFont="1" applyFill="1" applyBorder="1" applyAlignment="1">
      <alignment horizontal="center" vertical="center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8" fillId="2" borderId="10" xfId="8" applyFont="1" applyFill="1" applyBorder="1" applyAlignment="1">
      <alignment horizontal="center" vertical="center" wrapText="1"/>
    </xf>
    <xf numFmtId="0" fontId="7" fillId="0" borderId="0" xfId="8" applyFont="1" applyAlignment="1">
      <alignment horizontal="left" vertical="top" wrapText="1" indent="1"/>
    </xf>
    <xf numFmtId="0" fontId="8" fillId="0" borderId="2" xfId="8" applyFont="1" applyBorder="1" applyAlignment="1">
      <alignment horizontal="left" vertical="top" wrapText="1"/>
    </xf>
    <xf numFmtId="0" fontId="8" fillId="2" borderId="4" xfId="8" applyFont="1" applyFill="1" applyBorder="1" applyAlignment="1" applyProtection="1">
      <alignment horizontal="center" vertical="center" wrapText="1"/>
      <protection locked="0"/>
    </xf>
    <xf numFmtId="0" fontId="8" fillId="2" borderId="5" xfId="8" applyFont="1" applyFill="1" applyBorder="1" applyAlignment="1" applyProtection="1">
      <alignment horizontal="center" vertical="center" wrapText="1"/>
      <protection locked="0"/>
    </xf>
    <xf numFmtId="0" fontId="8" fillId="2" borderId="6" xfId="8" applyFont="1" applyFill="1" applyBorder="1" applyAlignment="1" applyProtection="1">
      <alignment horizontal="center" vertical="center" wrapText="1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 applyProtection="1">
      <alignment horizontal="center" vertical="center"/>
      <protection locked="0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0" fillId="0" borderId="0" xfId="8" applyFont="1" applyAlignment="1" applyProtection="1">
      <alignment horizontal="center" vertical="top" wrapText="1"/>
      <protection locked="0"/>
    </xf>
    <xf numFmtId="0" fontId="0" fillId="0" borderId="0" xfId="0" applyProtection="1">
      <protection locked="0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734288</xdr:colOff>
      <xdr:row>47</xdr:row>
      <xdr:rowOff>25976</xdr:rowOff>
    </xdr:from>
    <xdr:to>
      <xdr:col>5</xdr:col>
      <xdr:colOff>17319</xdr:colOff>
      <xdr:row>57</xdr:row>
      <xdr:rowOff>110204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5A2079-334D-4CBE-9D51-CF189A0C7A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844" b="35167"/>
        <a:stretch/>
      </xdr:blipFill>
      <xdr:spPr>
        <a:xfrm>
          <a:off x="734288" y="8529203"/>
          <a:ext cx="7041576" cy="14696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showGridLines="0" tabSelected="1" zoomScale="55" zoomScaleNormal="55" workbookViewId="0">
      <selection activeCell="G59" sqref="A1:G59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33.6" customHeight="1" x14ac:dyDescent="0.2">
      <c r="A1" s="41" t="s">
        <v>38</v>
      </c>
      <c r="B1" s="42"/>
      <c r="C1" s="42"/>
      <c r="D1" s="42"/>
      <c r="E1" s="42"/>
      <c r="F1" s="42"/>
      <c r="G1" s="43"/>
    </row>
    <row r="2" spans="1:7" s="3" customFormat="1" x14ac:dyDescent="0.2">
      <c r="A2" s="33"/>
      <c r="B2" s="46" t="s">
        <v>0</v>
      </c>
      <c r="C2" s="47"/>
      <c r="D2" s="47"/>
      <c r="E2" s="47"/>
      <c r="F2" s="48"/>
      <c r="G2" s="44" t="s">
        <v>7</v>
      </c>
    </row>
    <row r="3" spans="1:7" s="1" customFormat="1" ht="24.95" customHeight="1" x14ac:dyDescent="0.2">
      <c r="A3" s="3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45"/>
    </row>
    <row r="4" spans="1:7" s="1" customFormat="1" x14ac:dyDescent="0.2">
      <c r="A4" s="35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7" x14ac:dyDescent="0.2">
      <c r="A5" s="36" t="s">
        <v>14</v>
      </c>
      <c r="B5" s="14">
        <v>0</v>
      </c>
      <c r="C5" s="14">
        <v>0</v>
      </c>
      <c r="D5" s="14">
        <f>B5+C5</f>
        <v>0</v>
      </c>
      <c r="E5" s="14">
        <v>0</v>
      </c>
      <c r="F5" s="14">
        <v>0</v>
      </c>
      <c r="G5" s="14">
        <f>F5-B5</f>
        <v>0</v>
      </c>
    </row>
    <row r="6" spans="1:7" x14ac:dyDescent="0.2">
      <c r="A6" s="37" t="s">
        <v>15</v>
      </c>
      <c r="B6" s="15">
        <v>0</v>
      </c>
      <c r="C6" s="15">
        <v>0</v>
      </c>
      <c r="D6" s="15">
        <f t="shared" ref="D6:D14" si="0">B6+C6</f>
        <v>0</v>
      </c>
      <c r="E6" s="15">
        <v>0</v>
      </c>
      <c r="F6" s="15">
        <v>0</v>
      </c>
      <c r="G6" s="15">
        <f t="shared" ref="G6:G14" si="1">F6-B6</f>
        <v>0</v>
      </c>
    </row>
    <row r="7" spans="1:7" x14ac:dyDescent="0.2">
      <c r="A7" s="36" t="s">
        <v>16</v>
      </c>
      <c r="B7" s="15">
        <v>0</v>
      </c>
      <c r="C7" s="15">
        <v>0</v>
      </c>
      <c r="D7" s="15">
        <f t="shared" si="0"/>
        <v>0</v>
      </c>
      <c r="E7" s="15">
        <v>0</v>
      </c>
      <c r="F7" s="15">
        <v>0</v>
      </c>
      <c r="G7" s="15">
        <f t="shared" si="1"/>
        <v>0</v>
      </c>
    </row>
    <row r="8" spans="1:7" x14ac:dyDescent="0.2">
      <c r="A8" s="36" t="s">
        <v>17</v>
      </c>
      <c r="B8" s="15">
        <v>0</v>
      </c>
      <c r="C8" s="15">
        <v>0</v>
      </c>
      <c r="D8" s="15">
        <f t="shared" si="0"/>
        <v>0</v>
      </c>
      <c r="E8" s="15">
        <v>0</v>
      </c>
      <c r="F8" s="15">
        <v>0</v>
      </c>
      <c r="G8" s="15">
        <f t="shared" si="1"/>
        <v>0</v>
      </c>
    </row>
    <row r="9" spans="1:7" x14ac:dyDescent="0.2">
      <c r="A9" s="36" t="s">
        <v>18</v>
      </c>
      <c r="B9" s="15">
        <v>0</v>
      </c>
      <c r="C9" s="15">
        <v>0</v>
      </c>
      <c r="D9" s="15">
        <f t="shared" si="0"/>
        <v>0</v>
      </c>
      <c r="E9" s="15">
        <v>0</v>
      </c>
      <c r="F9" s="15">
        <v>0</v>
      </c>
      <c r="G9" s="15">
        <f t="shared" si="1"/>
        <v>0</v>
      </c>
    </row>
    <row r="10" spans="1:7" x14ac:dyDescent="0.2">
      <c r="A10" s="37" t="s">
        <v>19</v>
      </c>
      <c r="B10" s="15">
        <v>0</v>
      </c>
      <c r="C10" s="15">
        <v>0</v>
      </c>
      <c r="D10" s="15">
        <f t="shared" si="0"/>
        <v>0</v>
      </c>
      <c r="E10" s="15">
        <v>0</v>
      </c>
      <c r="F10" s="15">
        <v>0</v>
      </c>
      <c r="G10" s="15">
        <f t="shared" si="1"/>
        <v>0</v>
      </c>
    </row>
    <row r="11" spans="1:7" x14ac:dyDescent="0.2">
      <c r="A11" s="36" t="s">
        <v>20</v>
      </c>
      <c r="B11" s="15">
        <v>210000</v>
      </c>
      <c r="C11" s="15">
        <v>90166</v>
      </c>
      <c r="D11" s="15">
        <f t="shared" si="0"/>
        <v>300166</v>
      </c>
      <c r="E11" s="15">
        <v>163463</v>
      </c>
      <c r="F11" s="15">
        <v>163463</v>
      </c>
      <c r="G11" s="15">
        <f t="shared" si="1"/>
        <v>-46537</v>
      </c>
    </row>
    <row r="12" spans="1:7" ht="22.5" x14ac:dyDescent="0.2">
      <c r="A12" s="36" t="s">
        <v>21</v>
      </c>
      <c r="B12" s="15">
        <v>0</v>
      </c>
      <c r="C12" s="15">
        <v>0</v>
      </c>
      <c r="D12" s="15">
        <f t="shared" si="0"/>
        <v>0</v>
      </c>
      <c r="E12" s="15">
        <v>0</v>
      </c>
      <c r="F12" s="15">
        <v>0</v>
      </c>
      <c r="G12" s="15">
        <f t="shared" si="1"/>
        <v>0</v>
      </c>
    </row>
    <row r="13" spans="1:7" ht="22.5" x14ac:dyDescent="0.2">
      <c r="A13" s="36" t="s">
        <v>22</v>
      </c>
      <c r="B13" s="15">
        <v>4319737.55</v>
      </c>
      <c r="C13" s="15">
        <v>791072.48</v>
      </c>
      <c r="D13" s="15">
        <f t="shared" si="0"/>
        <v>5110810.0299999993</v>
      </c>
      <c r="E13" s="15">
        <v>4178200</v>
      </c>
      <c r="F13" s="15">
        <v>4178200</v>
      </c>
      <c r="G13" s="15">
        <f t="shared" si="1"/>
        <v>-141537.54999999981</v>
      </c>
    </row>
    <row r="14" spans="1:7" x14ac:dyDescent="0.2">
      <c r="A14" s="36" t="s">
        <v>23</v>
      </c>
      <c r="B14" s="15">
        <v>0</v>
      </c>
      <c r="C14" s="15">
        <v>0</v>
      </c>
      <c r="D14" s="15">
        <f t="shared" si="0"/>
        <v>0</v>
      </c>
      <c r="E14" s="15">
        <v>0</v>
      </c>
      <c r="F14" s="15">
        <v>0</v>
      </c>
      <c r="G14" s="15">
        <f t="shared" si="1"/>
        <v>0</v>
      </c>
    </row>
    <row r="15" spans="1:7" x14ac:dyDescent="0.2">
      <c r="B15" s="11"/>
      <c r="C15" s="11"/>
      <c r="D15" s="11"/>
      <c r="E15" s="11"/>
      <c r="F15" s="11"/>
      <c r="G15" s="11"/>
    </row>
    <row r="16" spans="1:7" x14ac:dyDescent="0.2">
      <c r="A16" s="9" t="s">
        <v>24</v>
      </c>
      <c r="B16" s="16">
        <v>4529737.55</v>
      </c>
      <c r="C16" s="16">
        <v>881238.48</v>
      </c>
      <c r="D16" s="16">
        <v>5410976.0299999993</v>
      </c>
      <c r="E16" s="16">
        <v>4341663</v>
      </c>
      <c r="F16" s="16">
        <v>4341663</v>
      </c>
      <c r="G16" s="10">
        <f>SUM(G13+G11)</f>
        <v>-188074.54999999981</v>
      </c>
    </row>
    <row r="17" spans="1:7" x14ac:dyDescent="0.2">
      <c r="A17" s="21"/>
      <c r="B17" s="22"/>
      <c r="C17" s="22"/>
      <c r="D17" s="25"/>
      <c r="E17" s="23" t="s">
        <v>25</v>
      </c>
      <c r="F17" s="26"/>
      <c r="G17" s="20">
        <v>0</v>
      </c>
    </row>
    <row r="18" spans="1:7" ht="10.5" customHeight="1" x14ac:dyDescent="0.2">
      <c r="A18" s="31"/>
      <c r="B18" s="46" t="s">
        <v>0</v>
      </c>
      <c r="C18" s="47"/>
      <c r="D18" s="47"/>
      <c r="E18" s="47"/>
      <c r="F18" s="48"/>
      <c r="G18" s="44" t="s">
        <v>7</v>
      </c>
    </row>
    <row r="19" spans="1:7" ht="22.5" x14ac:dyDescent="0.2">
      <c r="A19" s="38" t="s">
        <v>26</v>
      </c>
      <c r="B19" s="4" t="s">
        <v>2</v>
      </c>
      <c r="C19" s="5" t="s">
        <v>3</v>
      </c>
      <c r="D19" s="5" t="s">
        <v>4</v>
      </c>
      <c r="E19" s="5" t="s">
        <v>5</v>
      </c>
      <c r="F19" s="6" t="s">
        <v>6</v>
      </c>
      <c r="G19" s="45"/>
    </row>
    <row r="20" spans="1:7" x14ac:dyDescent="0.2">
      <c r="A20" s="32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29" t="s">
        <v>27</v>
      </c>
      <c r="B21" s="17">
        <f t="shared" ref="B21:G21" si="2">SUM(B22+B23+B24+B25+B26+B27+B28+B29)</f>
        <v>0</v>
      </c>
      <c r="C21" s="17">
        <f t="shared" si="2"/>
        <v>0</v>
      </c>
      <c r="D21" s="17">
        <f t="shared" si="2"/>
        <v>0</v>
      </c>
      <c r="E21" s="17">
        <f t="shared" si="2"/>
        <v>0</v>
      </c>
      <c r="F21" s="17">
        <f t="shared" si="2"/>
        <v>0</v>
      </c>
      <c r="G21" s="17">
        <f t="shared" si="2"/>
        <v>0</v>
      </c>
    </row>
    <row r="22" spans="1:7" x14ac:dyDescent="0.2">
      <c r="A22" s="39" t="s">
        <v>14</v>
      </c>
      <c r="B22" s="18">
        <v>0</v>
      </c>
      <c r="C22" s="18">
        <v>0</v>
      </c>
      <c r="D22" s="18">
        <f t="shared" ref="D22:D29" si="3">B22+C22</f>
        <v>0</v>
      </c>
      <c r="E22" s="18">
        <v>0</v>
      </c>
      <c r="F22" s="18">
        <v>0</v>
      </c>
      <c r="G22" s="18">
        <f t="shared" ref="G22:G29" si="4">F22-B22</f>
        <v>0</v>
      </c>
    </row>
    <row r="23" spans="1:7" x14ac:dyDescent="0.2">
      <c r="A23" s="39" t="s">
        <v>15</v>
      </c>
      <c r="B23" s="18">
        <v>0</v>
      </c>
      <c r="C23" s="18">
        <v>0</v>
      </c>
      <c r="D23" s="18">
        <f t="shared" si="3"/>
        <v>0</v>
      </c>
      <c r="E23" s="18">
        <v>0</v>
      </c>
      <c r="F23" s="18">
        <v>0</v>
      </c>
      <c r="G23" s="18">
        <f t="shared" si="4"/>
        <v>0</v>
      </c>
    </row>
    <row r="24" spans="1:7" x14ac:dyDescent="0.2">
      <c r="A24" s="39" t="s">
        <v>16</v>
      </c>
      <c r="B24" s="18">
        <v>0</v>
      </c>
      <c r="C24" s="18">
        <v>0</v>
      </c>
      <c r="D24" s="18">
        <f t="shared" si="3"/>
        <v>0</v>
      </c>
      <c r="E24" s="18">
        <v>0</v>
      </c>
      <c r="F24" s="18">
        <v>0</v>
      </c>
      <c r="G24" s="18">
        <f t="shared" si="4"/>
        <v>0</v>
      </c>
    </row>
    <row r="25" spans="1:7" x14ac:dyDescent="0.2">
      <c r="A25" s="39" t="s">
        <v>17</v>
      </c>
      <c r="B25" s="18">
        <v>0</v>
      </c>
      <c r="C25" s="18">
        <v>0</v>
      </c>
      <c r="D25" s="18">
        <f t="shared" si="3"/>
        <v>0</v>
      </c>
      <c r="E25" s="18">
        <v>0</v>
      </c>
      <c r="F25" s="18">
        <v>0</v>
      </c>
      <c r="G25" s="18">
        <f t="shared" si="4"/>
        <v>0</v>
      </c>
    </row>
    <row r="26" spans="1:7" x14ac:dyDescent="0.2">
      <c r="A26" s="39" t="s">
        <v>28</v>
      </c>
      <c r="B26" s="18">
        <v>0</v>
      </c>
      <c r="C26" s="18">
        <v>0</v>
      </c>
      <c r="D26" s="18">
        <f t="shared" si="3"/>
        <v>0</v>
      </c>
      <c r="E26" s="18">
        <v>0</v>
      </c>
      <c r="F26" s="18">
        <v>0</v>
      </c>
      <c r="G26" s="18">
        <f t="shared" si="4"/>
        <v>0</v>
      </c>
    </row>
    <row r="27" spans="1:7" x14ac:dyDescent="0.2">
      <c r="A27" s="39" t="s">
        <v>29</v>
      </c>
      <c r="B27" s="18">
        <v>0</v>
      </c>
      <c r="C27" s="18">
        <v>0</v>
      </c>
      <c r="D27" s="18">
        <f t="shared" si="3"/>
        <v>0</v>
      </c>
      <c r="E27" s="18">
        <v>0</v>
      </c>
      <c r="F27" s="18">
        <v>0</v>
      </c>
      <c r="G27" s="18">
        <f t="shared" si="4"/>
        <v>0</v>
      </c>
    </row>
    <row r="28" spans="1:7" ht="22.5" x14ac:dyDescent="0.2">
      <c r="A28" s="39" t="s">
        <v>30</v>
      </c>
      <c r="B28" s="18">
        <v>0</v>
      </c>
      <c r="C28" s="18">
        <v>0</v>
      </c>
      <c r="D28" s="18">
        <f t="shared" si="3"/>
        <v>0</v>
      </c>
      <c r="E28" s="18">
        <v>0</v>
      </c>
      <c r="F28" s="18">
        <v>0</v>
      </c>
      <c r="G28" s="18">
        <f t="shared" si="4"/>
        <v>0</v>
      </c>
    </row>
    <row r="29" spans="1:7" ht="22.5" x14ac:dyDescent="0.2">
      <c r="A29" s="39" t="s">
        <v>22</v>
      </c>
      <c r="B29" s="18">
        <v>0</v>
      </c>
      <c r="C29" s="18">
        <v>0</v>
      </c>
      <c r="D29" s="18">
        <f t="shared" si="3"/>
        <v>0</v>
      </c>
      <c r="E29" s="18">
        <v>0</v>
      </c>
      <c r="F29" s="18">
        <v>0</v>
      </c>
      <c r="G29" s="18">
        <f t="shared" si="4"/>
        <v>0</v>
      </c>
    </row>
    <row r="30" spans="1:7" x14ac:dyDescent="0.2">
      <c r="A30" s="39"/>
      <c r="B30" s="18"/>
      <c r="C30" s="18"/>
      <c r="D30" s="18"/>
      <c r="E30" s="18"/>
      <c r="F30" s="18"/>
      <c r="G30" s="18"/>
    </row>
    <row r="31" spans="1:7" ht="33.75" x14ac:dyDescent="0.2">
      <c r="A31" s="40" t="s">
        <v>37</v>
      </c>
      <c r="B31" s="19">
        <f t="shared" ref="B31:F31" si="5">SUM(B32:B35)</f>
        <v>4529737.55</v>
      </c>
      <c r="C31" s="19">
        <f t="shared" si="5"/>
        <v>881238.48</v>
      </c>
      <c r="D31" s="19">
        <f t="shared" si="5"/>
        <v>5410976.0299999993</v>
      </c>
      <c r="E31" s="19">
        <f t="shared" si="5"/>
        <v>4341663</v>
      </c>
      <c r="F31" s="19">
        <f t="shared" si="5"/>
        <v>4341663</v>
      </c>
      <c r="G31" s="19">
        <f>SUM(G32:G35)</f>
        <v>-188074.54999999981</v>
      </c>
    </row>
    <row r="32" spans="1:7" x14ac:dyDescent="0.2">
      <c r="A32" s="39" t="s">
        <v>15</v>
      </c>
      <c r="B32" s="18">
        <v>0</v>
      </c>
      <c r="C32" s="18">
        <v>0</v>
      </c>
      <c r="D32" s="18">
        <f>B32+C32</f>
        <v>0</v>
      </c>
      <c r="E32" s="18">
        <v>0</v>
      </c>
      <c r="F32" s="18">
        <v>0</v>
      </c>
      <c r="G32" s="18">
        <f>F32-B32</f>
        <v>0</v>
      </c>
    </row>
    <row r="33" spans="1:7" x14ac:dyDescent="0.2">
      <c r="A33" s="39" t="s">
        <v>31</v>
      </c>
      <c r="B33" s="18">
        <v>0</v>
      </c>
      <c r="C33" s="18">
        <v>0</v>
      </c>
      <c r="D33" s="18">
        <f>B33+C33</f>
        <v>0</v>
      </c>
      <c r="E33" s="18">
        <v>0</v>
      </c>
      <c r="F33" s="18">
        <v>0</v>
      </c>
      <c r="G33" s="18">
        <f t="shared" ref="G33:G35" si="6">F33-B33</f>
        <v>0</v>
      </c>
    </row>
    <row r="34" spans="1:7" ht="22.5" x14ac:dyDescent="0.2">
      <c r="A34" s="39" t="s">
        <v>32</v>
      </c>
      <c r="B34" s="18">
        <v>210000</v>
      </c>
      <c r="C34" s="18">
        <v>90166</v>
      </c>
      <c r="D34" s="18">
        <f>B34+C34</f>
        <v>300166</v>
      </c>
      <c r="E34" s="18">
        <v>163463</v>
      </c>
      <c r="F34" s="18">
        <v>163463</v>
      </c>
      <c r="G34" s="18">
        <f t="shared" si="6"/>
        <v>-46537</v>
      </c>
    </row>
    <row r="35" spans="1:7" ht="22.5" x14ac:dyDescent="0.2">
      <c r="A35" s="39" t="s">
        <v>22</v>
      </c>
      <c r="B35" s="18">
        <v>4319737.55</v>
      </c>
      <c r="C35" s="18">
        <v>791072.48</v>
      </c>
      <c r="D35" s="18">
        <f>B35+C35</f>
        <v>5110810.0299999993</v>
      </c>
      <c r="E35" s="18">
        <v>4178200</v>
      </c>
      <c r="F35" s="18">
        <v>4178200</v>
      </c>
      <c r="G35" s="18">
        <f t="shared" si="6"/>
        <v>-141537.54999999981</v>
      </c>
    </row>
    <row r="36" spans="1:7" x14ac:dyDescent="0.2">
      <c r="A36" s="12"/>
      <c r="B36" s="18"/>
      <c r="C36" s="18"/>
      <c r="D36" s="18"/>
      <c r="E36" s="18"/>
      <c r="F36" s="18"/>
      <c r="G36" s="18"/>
    </row>
    <row r="37" spans="1:7" x14ac:dyDescent="0.2">
      <c r="A37" s="30" t="s">
        <v>33</v>
      </c>
      <c r="B37" s="19">
        <f t="shared" ref="B37:G37" si="7">SUM(B38)</f>
        <v>0</v>
      </c>
      <c r="C37" s="19">
        <f t="shared" si="7"/>
        <v>0</v>
      </c>
      <c r="D37" s="19">
        <f t="shared" si="7"/>
        <v>0</v>
      </c>
      <c r="E37" s="19">
        <f t="shared" si="7"/>
        <v>0</v>
      </c>
      <c r="F37" s="19">
        <f t="shared" si="7"/>
        <v>0</v>
      </c>
      <c r="G37" s="19">
        <f t="shared" si="7"/>
        <v>0</v>
      </c>
    </row>
    <row r="38" spans="1:7" x14ac:dyDescent="0.2">
      <c r="A38" s="39" t="s">
        <v>23</v>
      </c>
      <c r="B38" s="18">
        <v>0</v>
      </c>
      <c r="C38" s="18">
        <v>0</v>
      </c>
      <c r="D38" s="18">
        <f>B38+C38</f>
        <v>0</v>
      </c>
      <c r="E38" s="18">
        <v>0</v>
      </c>
      <c r="F38" s="18">
        <v>0</v>
      </c>
      <c r="G38" s="18">
        <f>F38-B38</f>
        <v>0</v>
      </c>
    </row>
    <row r="39" spans="1:7" x14ac:dyDescent="0.2">
      <c r="A39" s="39"/>
      <c r="B39" s="19"/>
      <c r="C39" s="19"/>
      <c r="D39" s="19"/>
      <c r="E39" s="19"/>
      <c r="F39" s="19"/>
      <c r="G39" s="19"/>
    </row>
    <row r="40" spans="1:7" x14ac:dyDescent="0.2">
      <c r="A40" s="13" t="s">
        <v>24</v>
      </c>
      <c r="B40" s="16">
        <f>SUM(B37+B31+B21)</f>
        <v>4529737.55</v>
      </c>
      <c r="C40" s="16">
        <f t="shared" ref="C40:G40" si="8">SUM(C37+C31+C21)</f>
        <v>881238.48</v>
      </c>
      <c r="D40" s="16">
        <f t="shared" si="8"/>
        <v>5410976.0299999993</v>
      </c>
      <c r="E40" s="16">
        <f t="shared" si="8"/>
        <v>4341663</v>
      </c>
      <c r="F40" s="16">
        <f t="shared" si="8"/>
        <v>4341663</v>
      </c>
      <c r="G40" s="10">
        <f t="shared" si="8"/>
        <v>-188074.54999999981</v>
      </c>
    </row>
    <row r="41" spans="1:7" x14ac:dyDescent="0.2">
      <c r="A41" s="21"/>
      <c r="B41" s="22"/>
      <c r="C41" s="22"/>
      <c r="D41" s="22"/>
      <c r="E41" s="23" t="s">
        <v>25</v>
      </c>
      <c r="F41" s="24"/>
      <c r="G41" s="20">
        <v>0</v>
      </c>
    </row>
    <row r="42" spans="1:7" x14ac:dyDescent="0.2">
      <c r="A42" s="50" t="s">
        <v>39</v>
      </c>
    </row>
    <row r="43" spans="1:7" ht="22.5" x14ac:dyDescent="0.2">
      <c r="A43" s="27" t="s">
        <v>34</v>
      </c>
    </row>
    <row r="44" spans="1:7" x14ac:dyDescent="0.2">
      <c r="A44" s="28" t="s">
        <v>35</v>
      </c>
    </row>
    <row r="45" spans="1:7" x14ac:dyDescent="0.2">
      <c r="A45" s="49" t="s">
        <v>36</v>
      </c>
      <c r="B45" s="49"/>
      <c r="C45" s="49"/>
      <c r="D45" s="49"/>
      <c r="E45" s="49"/>
      <c r="F45" s="49"/>
      <c r="G45" s="49"/>
    </row>
    <row r="46" spans="1:7" x14ac:dyDescent="0.2">
      <c r="A46" s="49"/>
      <c r="B46" s="49"/>
      <c r="C46" s="49"/>
      <c r="D46" s="49"/>
      <c r="E46" s="49"/>
      <c r="F46" s="49"/>
      <c r="G46" s="49"/>
    </row>
  </sheetData>
  <sheetProtection formatCells="0" formatColumns="0" formatRows="0" insertRows="0" autoFilter="0"/>
  <mergeCells count="6">
    <mergeCell ref="A45:G46"/>
    <mergeCell ref="A1:G1"/>
    <mergeCell ref="G2:G3"/>
    <mergeCell ref="G18:G19"/>
    <mergeCell ref="B2:F2"/>
    <mergeCell ref="B18:F18"/>
  </mergeCells>
  <pageMargins left="0.70866141732283472" right="0.70866141732283472" top="0.74803149606299213" bottom="0.74803149606299213" header="0.31496062992125984" footer="0.31496062992125984"/>
  <pageSetup scale="66" orientation="portrait" r:id="rId1"/>
  <ignoredErrors>
    <ignoredError sqref="B20:F20 B4:F4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clau</cp:lastModifiedBy>
  <cp:revision/>
  <cp:lastPrinted>2024-10-25T19:09:49Z</cp:lastPrinted>
  <dcterms:created xsi:type="dcterms:W3CDTF">2012-12-11T20:48:19Z</dcterms:created>
  <dcterms:modified xsi:type="dcterms:W3CDTF">2024-10-25T19:27:45Z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