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0" i="4"/>
  <c r="F30" i="4"/>
  <c r="C30" i="4"/>
  <c r="F21" i="4"/>
  <c r="E21" i="4"/>
  <c r="C21" i="4"/>
  <c r="B30" i="4"/>
  <c r="B21" i="4"/>
  <c r="G36" i="4" l="1"/>
  <c r="G35" i="4" s="1"/>
  <c r="D36" i="4"/>
  <c r="D35" i="4" s="1"/>
  <c r="F35" i="4"/>
  <c r="F40" i="4" s="1"/>
  <c r="E35" i="4"/>
  <c r="E40" i="4" s="1"/>
  <c r="C35" i="4"/>
  <c r="C40" i="4" s="1"/>
  <c r="B35" i="4"/>
  <c r="B40" i="4" s="1"/>
  <c r="G34" i="4"/>
  <c r="D34" i="4"/>
  <c r="G33" i="4"/>
  <c r="D33" i="4"/>
  <c r="G32" i="4"/>
  <c r="D32" i="4"/>
  <c r="G31" i="4"/>
  <c r="D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D16" i="4"/>
  <c r="D21" i="4"/>
  <c r="D30" i="4"/>
  <c r="G30" i="4"/>
  <c r="D40" i="4" l="1"/>
</calcChain>
</file>

<file path=xl/sharedStrings.xml><?xml version="1.0" encoding="utf-8"?>
<sst xmlns="http://schemas.openxmlformats.org/spreadsheetml/2006/main" count="96" uniqueCount="51">
  <si>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</si>
  <si>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</si>
  <si>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</si>
  <si>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</si>
  <si>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</si>
  <si>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</si>
  <si>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</si>
  <si>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</si>
  <si>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</si>
  <si>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</si>
  <si>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</si>
  <si>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</si>
  <si>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</si>
  <si>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</si>
  <si>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</si>
  <si>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</si>
  <si>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</si>
  <si>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</si>
  <si>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</si>
  <si>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</si>
  <si>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</si>
  <si>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</si>
  <si>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</si>
  <si>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</si>
  <si>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</si>
  <si>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</si>
  <si>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</si>
  <si>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</si>
  <si>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</si>
  <si>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</si>
  <si>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</si>
  <si>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</si>
  <si>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</si>
  <si>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</si>
  <si>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</si>
  <si>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</si>
  <si>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</si>
  <si>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</si>
  <si>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</si>
  <si>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</si>
  <si>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</si>
  <si>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</si>
  <si>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</si>
  <si>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</si>
  <si>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</si>
  <si>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</si>
  <si>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</si>
  <si>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</si>
  <si>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</si>
  <si>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Analítico de Ingresos
Del 1 de Enero al 30 de Septiembre de 2024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</si>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</sst>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B13" zoomScaleNormal="100" workbookViewId="0">
      <selection activeCell="G43" sqref="G4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4" width="17.83203125" style="2" customWidth="1"/>
    <col min="5" max="5" width="20.83203125" style="2" bestFit="1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2" t="s">
        <v>49</v>
      </c>
      <c r="B1" s="43"/>
      <c r="C1" s="43"/>
      <c r="D1" s="43"/>
      <c r="E1" s="43"/>
      <c r="F1" s="43"/>
      <c r="G1" s="44"/>
    </row>
    <row r="2" spans="1:8" s="3" customFormat="1" x14ac:dyDescent="0.2">
      <c r="A2" s="35"/>
      <c r="B2" s="43" t="s">
        <v>22</v>
      </c>
      <c r="C2" s="43"/>
      <c r="D2" s="43"/>
      <c r="E2" s="43"/>
      <c r="F2" s="43"/>
      <c r="G2" s="46" t="s">
        <v>19</v>
      </c>
    </row>
    <row r="3" spans="1:8" s="1" customFormat="1" ht="24.95" customHeight="1" x14ac:dyDescent="0.2">
      <c r="A3" s="36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7"/>
    </row>
    <row r="4" spans="1:8" s="1" customFormat="1" x14ac:dyDescent="0.2">
      <c r="A4" s="37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0" t="s">
        <v>0</v>
      </c>
      <c r="B5" s="13">
        <v>0</v>
      </c>
      <c r="C5" s="13">
        <v>0</v>
      </c>
      <c r="D5" s="13">
        <f>B5+C5</f>
        <v>0</v>
      </c>
      <c r="E5" s="13">
        <v>0</v>
      </c>
      <c r="F5" s="13">
        <v>0</v>
      </c>
      <c r="G5" s="13">
        <f>F5-B5</f>
        <v>0</v>
      </c>
      <c r="H5" s="28" t="s">
        <v>37</v>
      </c>
    </row>
    <row r="6" spans="1:8" x14ac:dyDescent="0.2">
      <c r="A6" s="31" t="s">
        <v>1</v>
      </c>
      <c r="B6" s="14">
        <v>0</v>
      </c>
      <c r="C6" s="14">
        <v>0</v>
      </c>
      <c r="D6" s="14">
        <f t="shared" ref="D6:D9" si="0">B6+C6</f>
        <v>0</v>
      </c>
      <c r="E6" s="14">
        <v>0</v>
      </c>
      <c r="F6" s="14">
        <v>0</v>
      </c>
      <c r="G6" s="14">
        <f t="shared" ref="G6:G9" si="1">F6-B6</f>
        <v>0</v>
      </c>
      <c r="H6" s="28" t="s">
        <v>47</v>
      </c>
    </row>
    <row r="7" spans="1:8" x14ac:dyDescent="0.2">
      <c r="A7" s="30" t="s">
        <v>2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  <c r="H7" s="28" t="s">
        <v>38</v>
      </c>
    </row>
    <row r="8" spans="1:8" x14ac:dyDescent="0.2">
      <c r="A8" s="30" t="s">
        <v>3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  <c r="H8" s="28" t="s">
        <v>39</v>
      </c>
    </row>
    <row r="9" spans="1:8" x14ac:dyDescent="0.2">
      <c r="A9" s="30" t="s">
        <v>4</v>
      </c>
      <c r="B9" s="14">
        <v>100</v>
      </c>
      <c r="C9" s="14">
        <v>0</v>
      </c>
      <c r="D9" s="14">
        <f t="shared" si="0"/>
        <v>100</v>
      </c>
      <c r="E9" s="14">
        <v>42.09</v>
      </c>
      <c r="F9" s="14">
        <v>42.09</v>
      </c>
      <c r="G9" s="14">
        <f t="shared" si="1"/>
        <v>-57.91</v>
      </c>
      <c r="H9" s="28" t="s">
        <v>40</v>
      </c>
    </row>
    <row r="10" spans="1:8" x14ac:dyDescent="0.2">
      <c r="A10" s="31" t="s">
        <v>5</v>
      </c>
      <c r="B10" s="14">
        <v>0</v>
      </c>
      <c r="C10" s="14">
        <v>0</v>
      </c>
      <c r="D10" s="14">
        <f t="shared" ref="D10:D13" si="2">B10+C10</f>
        <v>0</v>
      </c>
      <c r="E10" s="14">
        <v>0</v>
      </c>
      <c r="F10" s="14">
        <v>0</v>
      </c>
      <c r="G10" s="14">
        <f t="shared" ref="G10:G13" si="3">F10-B10</f>
        <v>0</v>
      </c>
      <c r="H10" s="28" t="s">
        <v>41</v>
      </c>
    </row>
    <row r="11" spans="1:8" x14ac:dyDescent="0.2">
      <c r="A11" s="30" t="s">
        <v>24</v>
      </c>
      <c r="B11" s="14">
        <v>880000</v>
      </c>
      <c r="C11" s="14">
        <v>0</v>
      </c>
      <c r="D11" s="14">
        <f t="shared" si="2"/>
        <v>880000</v>
      </c>
      <c r="E11" s="14">
        <v>824965.25</v>
      </c>
      <c r="F11" s="14">
        <v>824965.25</v>
      </c>
      <c r="G11" s="14">
        <f t="shared" si="3"/>
        <v>-55034.75</v>
      </c>
      <c r="H11" s="28" t="s">
        <v>42</v>
      </c>
    </row>
    <row r="12" spans="1:8" ht="22.5" x14ac:dyDescent="0.2">
      <c r="A12" s="30" t="s">
        <v>25</v>
      </c>
      <c r="B12" s="14">
        <v>0</v>
      </c>
      <c r="C12" s="14">
        <v>0</v>
      </c>
      <c r="D12" s="14">
        <f t="shared" si="2"/>
        <v>0</v>
      </c>
      <c r="E12" s="14">
        <v>0</v>
      </c>
      <c r="F12" s="14">
        <v>0</v>
      </c>
      <c r="G12" s="14">
        <f t="shared" si="3"/>
        <v>0</v>
      </c>
      <c r="H12" s="28" t="s">
        <v>43</v>
      </c>
    </row>
    <row r="13" spans="1:8" ht="22.5" x14ac:dyDescent="0.2">
      <c r="A13" s="30" t="s">
        <v>26</v>
      </c>
      <c r="B13" s="14">
        <v>5757893.8399999999</v>
      </c>
      <c r="C13" s="14">
        <v>0</v>
      </c>
      <c r="D13" s="14">
        <f t="shared" si="2"/>
        <v>5757893.8399999999</v>
      </c>
      <c r="E13" s="14">
        <v>4357893.84</v>
      </c>
      <c r="F13" s="14">
        <v>4357893.84</v>
      </c>
      <c r="G13" s="14">
        <f t="shared" si="3"/>
        <v>-1400000</v>
      </c>
      <c r="H13" s="28" t="s">
        <v>44</v>
      </c>
    </row>
    <row r="14" spans="1:8" x14ac:dyDescent="0.2">
      <c r="A14" s="30" t="s">
        <v>6</v>
      </c>
      <c r="B14" s="14">
        <v>0</v>
      </c>
      <c r="C14" s="14">
        <v>0</v>
      </c>
      <c r="D14" s="14">
        <f t="shared" ref="D14" si="4">B14+C14</f>
        <v>0</v>
      </c>
      <c r="E14" s="14">
        <v>0</v>
      </c>
      <c r="F14" s="14">
        <v>0</v>
      </c>
      <c r="G14" s="14">
        <f t="shared" ref="G14" si="5">F14-B14</f>
        <v>0</v>
      </c>
      <c r="H14" s="28" t="s">
        <v>45</v>
      </c>
    </row>
    <row r="15" spans="1:8" x14ac:dyDescent="0.2">
      <c r="A15" s="30"/>
      <c r="B15" s="14"/>
      <c r="C15" s="14"/>
      <c r="D15" s="14"/>
      <c r="E15" s="14"/>
      <c r="F15" s="41"/>
      <c r="G15" s="14"/>
      <c r="H15" s="28"/>
    </row>
    <row r="16" spans="1:8" x14ac:dyDescent="0.2">
      <c r="A16" s="9" t="s">
        <v>13</v>
      </c>
      <c r="B16" s="15">
        <f>SUM(B5:B14)</f>
        <v>6637993.8399999999</v>
      </c>
      <c r="C16" s="15">
        <f>SUM(C5:C14)</f>
        <v>0</v>
      </c>
      <c r="D16" s="15">
        <f>SUM(D5:D14)</f>
        <v>6637993.8399999999</v>
      </c>
      <c r="E16" s="15">
        <f>SUM(E5:E14)</f>
        <v>5182901.18</v>
      </c>
      <c r="F16" s="10">
        <f>SUM(F5:F14)</f>
        <v>5182901.18</v>
      </c>
      <c r="G16" s="11">
        <v>-1455092.66</v>
      </c>
      <c r="H16" s="28" t="s">
        <v>46</v>
      </c>
    </row>
    <row r="17" spans="1:8" x14ac:dyDescent="0.2">
      <c r="A17" s="20"/>
      <c r="B17" s="21"/>
      <c r="C17" s="21"/>
      <c r="D17" s="24"/>
      <c r="E17" s="22" t="s">
        <v>21</v>
      </c>
      <c r="F17" s="25"/>
      <c r="G17" s="11">
        <v>-1455092.66</v>
      </c>
      <c r="H17" s="28" t="s">
        <v>46</v>
      </c>
    </row>
    <row r="18" spans="1:8" ht="10.15" customHeight="1" x14ac:dyDescent="0.2">
      <c r="A18" s="38"/>
      <c r="B18" s="43" t="s">
        <v>22</v>
      </c>
      <c r="C18" s="43"/>
      <c r="D18" s="43"/>
      <c r="E18" s="43"/>
      <c r="F18" s="43"/>
      <c r="G18" s="38"/>
      <c r="H18" s="28" t="s">
        <v>46</v>
      </c>
    </row>
    <row r="19" spans="1:8" ht="22.5" x14ac:dyDescent="0.2">
      <c r="A19" s="40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38" t="s">
        <v>19</v>
      </c>
      <c r="H19" s="28" t="s">
        <v>46</v>
      </c>
    </row>
    <row r="20" spans="1:8" x14ac:dyDescent="0.2">
      <c r="A20" s="39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28" t="s">
        <v>46</v>
      </c>
    </row>
    <row r="21" spans="1:8" x14ac:dyDescent="0.2">
      <c r="A21" s="32" t="s">
        <v>27</v>
      </c>
      <c r="B21" s="16">
        <f t="shared" ref="B21:G21" si="6">SUM(B22+B23+B24+B25+B26+B27+B28+B29)</f>
        <v>0</v>
      </c>
      <c r="C21" s="16">
        <f t="shared" si="6"/>
        <v>0</v>
      </c>
      <c r="D21" s="16">
        <f t="shared" si="6"/>
        <v>0</v>
      </c>
      <c r="E21" s="16">
        <f t="shared" si="6"/>
        <v>0</v>
      </c>
      <c r="F21" s="16">
        <f t="shared" si="6"/>
        <v>0</v>
      </c>
      <c r="G21" s="16">
        <f t="shared" si="6"/>
        <v>0</v>
      </c>
      <c r="H21" s="28" t="s">
        <v>46</v>
      </c>
    </row>
    <row r="22" spans="1:8" x14ac:dyDescent="0.2">
      <c r="A22" s="33" t="s">
        <v>0</v>
      </c>
      <c r="B22" s="17">
        <v>0</v>
      </c>
      <c r="C22" s="17">
        <v>0</v>
      </c>
      <c r="D22" s="17">
        <f t="shared" ref="D22:D25" si="7">B22+C22</f>
        <v>0</v>
      </c>
      <c r="E22" s="17">
        <v>0</v>
      </c>
      <c r="F22" s="17">
        <v>0</v>
      </c>
      <c r="G22" s="17">
        <f t="shared" ref="G22:G25" si="8">F22-B22</f>
        <v>0</v>
      </c>
      <c r="H22" s="28" t="s">
        <v>37</v>
      </c>
    </row>
    <row r="23" spans="1:8" x14ac:dyDescent="0.2">
      <c r="A23" s="33" t="s">
        <v>1</v>
      </c>
      <c r="B23" s="17">
        <v>0</v>
      </c>
      <c r="C23" s="17">
        <v>0</v>
      </c>
      <c r="D23" s="17">
        <f t="shared" si="7"/>
        <v>0</v>
      </c>
      <c r="E23" s="17">
        <v>0</v>
      </c>
      <c r="F23" s="17">
        <v>0</v>
      </c>
      <c r="G23" s="17">
        <f t="shared" si="8"/>
        <v>0</v>
      </c>
      <c r="H23" s="28" t="s">
        <v>47</v>
      </c>
    </row>
    <row r="24" spans="1:8" x14ac:dyDescent="0.2">
      <c r="A24" s="33" t="s">
        <v>2</v>
      </c>
      <c r="B24" s="17">
        <v>0</v>
      </c>
      <c r="C24" s="17">
        <v>0</v>
      </c>
      <c r="D24" s="17">
        <f t="shared" si="7"/>
        <v>0</v>
      </c>
      <c r="E24" s="17">
        <v>0</v>
      </c>
      <c r="F24" s="17">
        <v>0</v>
      </c>
      <c r="G24" s="17">
        <f t="shared" si="8"/>
        <v>0</v>
      </c>
      <c r="H24" s="28" t="s">
        <v>38</v>
      </c>
    </row>
    <row r="25" spans="1:8" x14ac:dyDescent="0.2">
      <c r="A25" s="33" t="s">
        <v>3</v>
      </c>
      <c r="B25" s="17">
        <v>0</v>
      </c>
      <c r="C25" s="17">
        <v>0</v>
      </c>
      <c r="D25" s="17">
        <f t="shared" si="7"/>
        <v>0</v>
      </c>
      <c r="E25" s="17">
        <v>0</v>
      </c>
      <c r="F25" s="17">
        <v>0</v>
      </c>
      <c r="G25" s="17">
        <f t="shared" si="8"/>
        <v>0</v>
      </c>
      <c r="H25" s="28" t="s">
        <v>39</v>
      </c>
    </row>
    <row r="26" spans="1:8" x14ac:dyDescent="0.2">
      <c r="A26" s="33" t="s">
        <v>28</v>
      </c>
      <c r="B26" s="17">
        <v>0</v>
      </c>
      <c r="C26" s="17">
        <v>0</v>
      </c>
      <c r="D26" s="17">
        <f t="shared" ref="D26" si="9">B26+C26</f>
        <v>0</v>
      </c>
      <c r="E26" s="17">
        <v>0</v>
      </c>
      <c r="F26" s="17">
        <v>0</v>
      </c>
      <c r="G26" s="17">
        <f t="shared" ref="G26" si="10">F26-B26</f>
        <v>0</v>
      </c>
      <c r="H26" s="28" t="s">
        <v>40</v>
      </c>
    </row>
    <row r="27" spans="1:8" x14ac:dyDescent="0.2">
      <c r="A27" s="33" t="s">
        <v>29</v>
      </c>
      <c r="B27" s="17">
        <v>0</v>
      </c>
      <c r="C27" s="17">
        <v>0</v>
      </c>
      <c r="D27" s="17">
        <f t="shared" ref="D27:D29" si="11">B27+C27</f>
        <v>0</v>
      </c>
      <c r="E27" s="17">
        <v>0</v>
      </c>
      <c r="F27" s="17">
        <v>0</v>
      </c>
      <c r="G27" s="17">
        <f t="shared" ref="G27:G29" si="12">F27-B27</f>
        <v>0</v>
      </c>
      <c r="H27" s="28" t="s">
        <v>41</v>
      </c>
    </row>
    <row r="28" spans="1:8" ht="22.5" x14ac:dyDescent="0.2">
      <c r="A28" s="33" t="s">
        <v>30</v>
      </c>
      <c r="B28" s="17">
        <v>0</v>
      </c>
      <c r="C28" s="17">
        <v>0</v>
      </c>
      <c r="D28" s="17">
        <f t="shared" si="11"/>
        <v>0</v>
      </c>
      <c r="E28" s="17">
        <v>0</v>
      </c>
      <c r="F28" s="17">
        <v>0</v>
      </c>
      <c r="G28" s="17">
        <f t="shared" si="12"/>
        <v>0</v>
      </c>
      <c r="H28" s="28" t="s">
        <v>43</v>
      </c>
    </row>
    <row r="29" spans="1:8" ht="22.5" x14ac:dyDescent="0.2">
      <c r="A29" s="33" t="s">
        <v>26</v>
      </c>
      <c r="B29" s="17">
        <v>0</v>
      </c>
      <c r="C29" s="17">
        <v>0</v>
      </c>
      <c r="D29" s="17">
        <f t="shared" si="11"/>
        <v>0</v>
      </c>
      <c r="E29" s="17">
        <v>0</v>
      </c>
      <c r="F29" s="17">
        <v>0</v>
      </c>
      <c r="G29" s="17">
        <f t="shared" si="12"/>
        <v>0</v>
      </c>
      <c r="H29" s="28" t="s">
        <v>44</v>
      </c>
    </row>
    <row r="30" spans="1:8" ht="41.25" customHeight="1" x14ac:dyDescent="0.2">
      <c r="A30" s="34" t="s">
        <v>50</v>
      </c>
      <c r="B30" s="18">
        <f t="shared" ref="B30:G30" si="13">SUM(B31:B34)</f>
        <v>6637993.8399999999</v>
      </c>
      <c r="C30" s="18">
        <f t="shared" si="13"/>
        <v>0</v>
      </c>
      <c r="D30" s="18">
        <f t="shared" si="13"/>
        <v>6637993.8399999999</v>
      </c>
      <c r="E30" s="18">
        <f t="shared" si="13"/>
        <v>5182901.18</v>
      </c>
      <c r="F30" s="18">
        <f t="shared" si="13"/>
        <v>5182901.18</v>
      </c>
      <c r="G30" s="18">
        <f t="shared" si="13"/>
        <v>-1455092.66</v>
      </c>
      <c r="H30" s="28" t="s">
        <v>46</v>
      </c>
    </row>
    <row r="31" spans="1:8" x14ac:dyDescent="0.2">
      <c r="A31" s="33" t="s">
        <v>1</v>
      </c>
      <c r="B31" s="17">
        <v>0</v>
      </c>
      <c r="C31" s="17">
        <v>0</v>
      </c>
      <c r="D31" s="17">
        <f>B31+C31</f>
        <v>0</v>
      </c>
      <c r="E31" s="17">
        <v>0</v>
      </c>
      <c r="F31" s="17">
        <v>0</v>
      </c>
      <c r="G31" s="17">
        <f>F31-B31</f>
        <v>0</v>
      </c>
      <c r="H31" s="28" t="s">
        <v>47</v>
      </c>
    </row>
    <row r="32" spans="1:8" x14ac:dyDescent="0.2">
      <c r="A32" s="33" t="s">
        <v>31</v>
      </c>
      <c r="B32" s="17">
        <v>100</v>
      </c>
      <c r="C32" s="17">
        <v>0</v>
      </c>
      <c r="D32" s="17">
        <f>B32+C32</f>
        <v>100</v>
      </c>
      <c r="E32" s="17">
        <v>42.09</v>
      </c>
      <c r="F32" s="17">
        <v>42.09</v>
      </c>
      <c r="G32" s="17">
        <f t="shared" ref="G32:G33" si="14">F32-B32</f>
        <v>-57.91</v>
      </c>
      <c r="H32" s="28" t="s">
        <v>40</v>
      </c>
    </row>
    <row r="33" spans="1:8" ht="22.5" x14ac:dyDescent="0.2">
      <c r="A33" s="33" t="s">
        <v>32</v>
      </c>
      <c r="B33" s="17">
        <v>880000</v>
      </c>
      <c r="C33" s="17">
        <v>0</v>
      </c>
      <c r="D33" s="17">
        <f>B33+C33</f>
        <v>880000</v>
      </c>
      <c r="E33" s="17">
        <v>824965.25</v>
      </c>
      <c r="F33" s="17">
        <v>824965.25</v>
      </c>
      <c r="G33" s="17">
        <f t="shared" si="14"/>
        <v>-55034.75</v>
      </c>
      <c r="H33" s="28" t="s">
        <v>42</v>
      </c>
    </row>
    <row r="34" spans="1:8" ht="22.5" x14ac:dyDescent="0.2">
      <c r="A34" s="33" t="s">
        <v>26</v>
      </c>
      <c r="B34" s="17">
        <v>5757893.8399999999</v>
      </c>
      <c r="C34" s="17">
        <v>0</v>
      </c>
      <c r="D34" s="17">
        <f>B34+C34</f>
        <v>5757893.8399999999</v>
      </c>
      <c r="E34" s="17">
        <v>4357893.84</v>
      </c>
      <c r="F34" s="17">
        <v>4357893.84</v>
      </c>
      <c r="G34" s="17">
        <f t="shared" ref="G34" si="15">F34-B34</f>
        <v>-1400000</v>
      </c>
      <c r="H34" s="28" t="s">
        <v>44</v>
      </c>
    </row>
    <row r="35" spans="1:8" x14ac:dyDescent="0.2">
      <c r="A35" s="32" t="s">
        <v>33</v>
      </c>
      <c r="B35" s="18">
        <f t="shared" ref="B35:G35" si="16">SUM(B36)</f>
        <v>0</v>
      </c>
      <c r="C35" s="18">
        <f t="shared" si="16"/>
        <v>0</v>
      </c>
      <c r="D35" s="18">
        <f t="shared" si="16"/>
        <v>0</v>
      </c>
      <c r="E35" s="18">
        <f t="shared" si="16"/>
        <v>0</v>
      </c>
      <c r="F35" s="18">
        <f t="shared" si="16"/>
        <v>0</v>
      </c>
      <c r="G35" s="18">
        <f t="shared" si="16"/>
        <v>0</v>
      </c>
      <c r="H35" s="28" t="s">
        <v>46</v>
      </c>
    </row>
    <row r="36" spans="1:8" x14ac:dyDescent="0.2">
      <c r="A36" s="33" t="s">
        <v>6</v>
      </c>
      <c r="B36" s="17">
        <v>0</v>
      </c>
      <c r="C36" s="17">
        <v>0</v>
      </c>
      <c r="D36" s="17">
        <f>B36+C36</f>
        <v>0</v>
      </c>
      <c r="E36" s="17">
        <v>0</v>
      </c>
      <c r="F36" s="17">
        <v>0</v>
      </c>
      <c r="G36" s="17">
        <f>F36-B36</f>
        <v>0</v>
      </c>
      <c r="H36" s="28" t="s">
        <v>45</v>
      </c>
    </row>
    <row r="37" spans="1:8" x14ac:dyDescent="0.2">
      <c r="A37" s="33"/>
      <c r="B37" s="17"/>
      <c r="C37" s="17"/>
      <c r="D37" s="17"/>
      <c r="E37" s="17"/>
      <c r="F37" s="17"/>
      <c r="G37" s="17"/>
      <c r="H37" s="28"/>
    </row>
    <row r="38" spans="1:8" x14ac:dyDescent="0.2">
      <c r="A38" s="33"/>
      <c r="B38" s="17"/>
      <c r="C38" s="17"/>
      <c r="D38" s="17"/>
      <c r="E38" s="17"/>
      <c r="F38" s="17"/>
      <c r="G38" s="17"/>
      <c r="H38" s="28"/>
    </row>
    <row r="39" spans="1:8" x14ac:dyDescent="0.2">
      <c r="A39" s="33"/>
      <c r="B39" s="17"/>
      <c r="C39" s="17"/>
      <c r="D39" s="17"/>
      <c r="E39" s="17"/>
      <c r="F39" s="17"/>
      <c r="G39" s="17"/>
      <c r="H39" s="28"/>
    </row>
    <row r="40" spans="1:8" x14ac:dyDescent="0.2">
      <c r="A40" s="12" t="s">
        <v>13</v>
      </c>
      <c r="B40" s="15">
        <f t="shared" ref="B40:F40" si="17">SUM(B35+B30+B21)</f>
        <v>6637993.8399999999</v>
      </c>
      <c r="C40" s="15">
        <f t="shared" si="17"/>
        <v>0</v>
      </c>
      <c r="D40" s="15">
        <f t="shared" si="17"/>
        <v>6637993.8399999999</v>
      </c>
      <c r="E40" s="15">
        <f t="shared" si="17"/>
        <v>5182901.18</v>
      </c>
      <c r="F40" s="15">
        <f t="shared" si="17"/>
        <v>5182901.18</v>
      </c>
      <c r="G40" s="11">
        <v>-1455092.66</v>
      </c>
      <c r="H40" s="28" t="s">
        <v>46</v>
      </c>
    </row>
    <row r="41" spans="1:8" x14ac:dyDescent="0.2">
      <c r="A41" s="20"/>
      <c r="B41" s="21"/>
      <c r="C41" s="21"/>
      <c r="D41" s="21"/>
      <c r="E41" s="22" t="s">
        <v>21</v>
      </c>
      <c r="F41" s="23"/>
      <c r="G41" s="19">
        <v>0</v>
      </c>
      <c r="H41" s="28" t="s">
        <v>46</v>
      </c>
    </row>
    <row r="42" spans="1:8" x14ac:dyDescent="0.2">
      <c r="A42" s="29" t="s">
        <v>48</v>
      </c>
    </row>
    <row r="43" spans="1:8" ht="22.5" x14ac:dyDescent="0.2">
      <c r="A43" s="26" t="s">
        <v>34</v>
      </c>
    </row>
    <row r="44" spans="1:8" x14ac:dyDescent="0.2">
      <c r="A44" s="27" t="s">
        <v>35</v>
      </c>
    </row>
    <row r="45" spans="1:8" ht="30.75" customHeight="1" x14ac:dyDescent="0.2">
      <c r="A45" s="45" t="s">
        <v>36</v>
      </c>
      <c r="B45" s="45"/>
      <c r="C45" s="45"/>
      <c r="D45" s="45"/>
      <c r="E45" s="45"/>
      <c r="F45" s="45"/>
      <c r="G45" s="45"/>
    </row>
  </sheetData>
  <sheetProtection formatCells="0" formatColumns="0" formatRows="0" insertRows="0" autoFilter="0"/>
  <mergeCells count="5">
    <mergeCell ref="A1:G1"/>
    <mergeCell ref="A45:G45"/>
    <mergeCell ref="B2:F2"/>
    <mergeCell ref="G2:G3"/>
    <mergeCell ref="B18:F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22:H29 H16:H20 H5:H14 H30:H34 H35:H36" numberStoredAsText="1"/>
    <ignoredError sqref="B16:F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2024-10-08T19:02:37Z</cp:lastPrinted>
  <dcterms:created xsi:type="dcterms:W3CDTF">2012-12-11T20:48:19Z</dcterms:created>
  <dcterms:modified xsi:type="dcterms:W3CDTF">2024-10-09T18:14:02Z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