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<sst xmlns="http://schemas.openxmlformats.org/spreadsheetml/2006/main" count="66" uniqueCount="66">
  <si>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</si>
  <si>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</si>
  <si>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</si>
  <si>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</si>
  <si>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</si>
  <si>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</si>
  <si>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</si>
  <si>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</si>
  <si>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</si>
  <si>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</si>
  <si>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</si>
  <si>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</si>
  <si>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</si>
  <si>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</si>
  <si>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</si>
  <si>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</si>
  <si>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</si>
  <si>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</si>
  <si>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</si>
  <si>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</si>
  <si>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</si>
  <si>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</si>
  <si>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</si>
  <si>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</si>
  <si>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</si>
  <si>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</si>
  <si>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</si>
  <si>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</si>
  <si>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</si>
  <si>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</si>
  <si>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</si>
  <si>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</si>
  <si>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</si>
  <si>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</si>
  <si>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</si>
  <si>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</si>
  <si>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</si>
  <si>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</si>
  <si>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</si>
  <si>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</si>
  <si>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</si>
  <si>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</si>
  <si>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</si>
  <si>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</si>
  <si>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</si>
  <si>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</si>
  <si>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</si>
  <si>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</si>
  <si>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</si>
  <si>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</si>
  <si>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</si>
  <si>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</si>
  <si>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</si>
  <si>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</si>
  <si>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</si>
  <si>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</si>
  <si>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</si>
  <si>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</si>
  <si>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</si>
  <si>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Gasto por Categoría Programática
Del 1 de Enero al 30 de Septiembre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</si>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</sst>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9" fillId="0" borderId="11" xfId="0" applyFont="1" applyBorder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inden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A7" zoomScaleNormal="100" zoomScaleSheetLayoutView="90" workbookViewId="0">
      <selection activeCell="A42" sqref="A42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19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21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6637993.8399999999</v>
      </c>
      <c r="C6" s="5">
        <f t="shared" ref="C6:G6" si="0">+C7+C10+C19+C23+C26+C31</f>
        <v>534672.54</v>
      </c>
      <c r="D6" s="5">
        <f t="shared" si="0"/>
        <v>7172666.3799999999</v>
      </c>
      <c r="E6" s="5">
        <f t="shared" si="0"/>
        <v>4937499.62</v>
      </c>
      <c r="F6" s="5">
        <f t="shared" si="0"/>
        <v>4937499.62</v>
      </c>
      <c r="G6" s="5">
        <f t="shared" si="0"/>
        <v>2235166.7599999998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5985993.8399999999</v>
      </c>
      <c r="C10" s="10">
        <f>SUM(C11:C18)</f>
        <v>492941.54</v>
      </c>
      <c r="D10" s="10">
        <f t="shared" ref="D10:G10" si="2">SUM(D11:D18)</f>
        <v>6478935.3799999999</v>
      </c>
      <c r="E10" s="10">
        <f t="shared" si="2"/>
        <v>4386212.62</v>
      </c>
      <c r="F10" s="10">
        <f t="shared" si="2"/>
        <v>4386212.62</v>
      </c>
      <c r="G10" s="10">
        <f t="shared" si="2"/>
        <v>2092722.7599999998</v>
      </c>
      <c r="H10" s="9">
        <v>0</v>
      </c>
    </row>
    <row r="11" spans="1:8" x14ac:dyDescent="0.2">
      <c r="A11" s="14" t="s">
        <v>4</v>
      </c>
      <c r="B11" s="11">
        <v>5985993.8399999999</v>
      </c>
      <c r="C11" s="11">
        <v>492941.54</v>
      </c>
      <c r="D11" s="11">
        <f t="shared" ref="D11:D18" si="3">B11+C11</f>
        <v>6478935.3799999999</v>
      </c>
      <c r="E11" s="11">
        <v>4386212.62</v>
      </c>
      <c r="F11" s="11">
        <v>4386212.62</v>
      </c>
      <c r="G11" s="11">
        <f t="shared" ref="G11:G18" si="4">D11-E11</f>
        <v>2092722.7599999998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652000</v>
      </c>
      <c r="C19" s="10">
        <f>SUM(C20:C22)</f>
        <v>41731</v>
      </c>
      <c r="D19" s="10">
        <f t="shared" ref="D19:G19" si="5">SUM(D20:D22)</f>
        <v>693731</v>
      </c>
      <c r="E19" s="10">
        <f t="shared" si="5"/>
        <v>551287</v>
      </c>
      <c r="F19" s="10">
        <f t="shared" si="5"/>
        <v>551287</v>
      </c>
      <c r="G19" s="10">
        <f t="shared" si="5"/>
        <v>142444</v>
      </c>
      <c r="H19" s="9">
        <v>0</v>
      </c>
    </row>
    <row r="20" spans="1:8" x14ac:dyDescent="0.2">
      <c r="A20" s="14" t="s">
        <v>13</v>
      </c>
      <c r="B20" s="11">
        <v>652000</v>
      </c>
      <c r="C20" s="11">
        <v>41731</v>
      </c>
      <c r="D20" s="11">
        <f t="shared" ref="D20:D22" si="6">B20+C20</f>
        <v>693731</v>
      </c>
      <c r="E20" s="11">
        <v>551287</v>
      </c>
      <c r="F20" s="11">
        <v>551287</v>
      </c>
      <c r="G20" s="11">
        <f t="shared" ref="G20:G22" si="7">D20-E20</f>
        <v>142444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63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64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8" t="s">
        <v>65</v>
      </c>
      <c r="B37" s="12">
        <f t="shared" ref="B37:G37" si="17">+B6+B33+B34+B35</f>
        <v>6637993.8399999999</v>
      </c>
      <c r="C37" s="12">
        <f t="shared" si="17"/>
        <v>534672.54</v>
      </c>
      <c r="D37" s="12">
        <f t="shared" si="17"/>
        <v>7172666.3799999999</v>
      </c>
      <c r="E37" s="12">
        <f t="shared" si="17"/>
        <v>4937499.62</v>
      </c>
      <c r="F37" s="12">
        <f t="shared" si="17"/>
        <v>4937499.62</v>
      </c>
      <c r="G37" s="12">
        <f t="shared" si="17"/>
        <v>2235166.7599999998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2024-10-08T19:13:46Z</cp:lastPrinted>
  <dcterms:created xsi:type="dcterms:W3CDTF">2012-12-11T21:13:37Z</dcterms:created>
  <dcterms:modified xsi:type="dcterms:W3CDTF">2024-10-09T18:18:38Z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