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EAI!$A$1:$G$47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4" l="1"/>
  <c r="G40" i="4" l="1"/>
  <c r="G16" i="4"/>
  <c r="D13" i="4" l="1"/>
  <c r="D6" i="4" l="1"/>
  <c r="D7" i="4"/>
  <c r="D8" i="4"/>
  <c r="D9" i="4"/>
  <c r="D10" i="4"/>
  <c r="D11" i="4"/>
  <c r="D12" i="4"/>
  <c r="D14" i="4"/>
  <c r="D5" i="4"/>
  <c r="D22" i="4" l="1"/>
  <c r="D23" i="4"/>
  <c r="D24" i="4"/>
  <c r="D25" i="4"/>
  <c r="D26" i="4"/>
  <c r="D27" i="4"/>
  <c r="D28" i="4"/>
  <c r="D29" i="4"/>
  <c r="D32" i="4"/>
  <c r="D33" i="4"/>
  <c r="D31" i="4" s="1"/>
  <c r="D34" i="4"/>
  <c r="D35" i="4"/>
  <c r="D38" i="4"/>
  <c r="D37" i="4" s="1"/>
  <c r="D16" i="4" l="1"/>
  <c r="D21" i="4"/>
  <c r="E16" i="4"/>
  <c r="F16" i="4"/>
  <c r="B16" i="4" l="1"/>
  <c r="C16" i="4"/>
  <c r="G22" i="4" l="1"/>
  <c r="E31" i="4"/>
  <c r="F31" i="4"/>
  <c r="C31" i="4"/>
  <c r="F21" i="4"/>
  <c r="E21" i="4"/>
  <c r="C21" i="4"/>
  <c r="B31" i="4"/>
  <c r="B21" i="4"/>
  <c r="G38" i="4" l="1"/>
  <c r="G37" i="4" s="1"/>
  <c r="F37" i="4"/>
  <c r="F40" i="4" s="1"/>
  <c r="E37" i="4"/>
  <c r="E40" i="4" s="1"/>
  <c r="C37" i="4"/>
  <c r="C40" i="4" s="1"/>
  <c r="B37" i="4"/>
  <c r="B40" i="4" s="1"/>
  <c r="G35" i="4"/>
  <c r="G34" i="4"/>
  <c r="G33" i="4"/>
  <c r="G32" i="4"/>
  <c r="G29" i="4"/>
  <c r="G28" i="4"/>
  <c r="G27" i="4"/>
  <c r="G26" i="4"/>
  <c r="G25" i="4"/>
  <c r="G24" i="4"/>
  <c r="G23" i="4"/>
  <c r="G14" i="4"/>
  <c r="G13" i="4"/>
  <c r="G12" i="4"/>
  <c r="G11" i="4"/>
  <c r="G10" i="4"/>
  <c r="G9" i="4"/>
  <c r="G8" i="4"/>
  <c r="G7" i="4"/>
  <c r="G6" i="4"/>
  <c r="G5" i="4"/>
  <c r="G21" i="4" l="1"/>
  <c r="G31" i="4"/>
  <c r="D40" i="4" l="1"/>
</calcChain>
</file>

<file path=xl/sharedStrings.xml><?xml version="1.0" encoding="utf-8"?>
<sst xmlns="http://schemas.openxmlformats.org/spreadsheetml/2006/main" count="66" uniqueCount="43">
  <si>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</si>
  <si>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</si>
  <si>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</si>
  <si>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</si>
  <si>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</si>
  <si>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</si>
  <si>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</si>
  <si>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</si>
  <si>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</si>
  <si>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</si>
  <si>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</si>
  <si>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</si>
  <si>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</si>
  <si>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</si>
  <si>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</si>
  <si>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</si>
  <si>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</si>
  <si>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</si>
  <si>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</si>
  <si>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</si>
  <si>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</si>
  <si>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</si>
  <si>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</si>
  <si>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</si>
  <si>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</si>
  <si>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</si>
  <si>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</si>
  <si>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</si>
  <si>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</si>
  <si>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</si>
  <si>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</si>
  <si>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</si>
  <si>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</si>
  <si>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</si>
  <si>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Comisión Municipal del Deporte y Atención a la Juventud del Municipio de Uriangato, Guanajuato.
Estado Analítico de Ingresos
Del 1 de Enero al 31 de Diciembre de 2023</t>
  </si>
  <si>
    <t xml:space="preserve">DIRECTOR </t>
  </si>
  <si>
    <t>JEFE DE AREA ADMINISTRATIVA Y CONTABLE</t>
  </si>
  <si>
    <t>C.JOSE FRANCISCO VARGAS ALMANZA</t>
  </si>
  <si>
    <t>C.P.MANUEL MARTINEZ MORALES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</si>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</sst>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8" fillId="2" borderId="7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vertical="center"/>
    </xf>
    <xf numFmtId="0" fontId="8" fillId="2" borderId="11" xfId="8" applyFont="1" applyFill="1" applyBorder="1" applyAlignment="1">
      <alignment vertical="center"/>
    </xf>
    <xf numFmtId="0" fontId="8" fillId="2" borderId="12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vertical="center"/>
    </xf>
    <xf numFmtId="0" fontId="8" fillId="2" borderId="13" xfId="8" applyFont="1" applyFill="1" applyBorder="1" applyAlignment="1">
      <alignment vertical="center"/>
    </xf>
    <xf numFmtId="2" fontId="3" fillId="0" borderId="0" xfId="8" applyNumberFormat="1" applyFont="1" applyFill="1" applyBorder="1" applyAlignment="1" applyProtection="1">
      <alignment vertical="top"/>
      <protection locked="0"/>
    </xf>
    <xf numFmtId="4" fontId="7" fillId="0" borderId="4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4" fontId="7" fillId="0" borderId="0" xfId="8" applyNumberFormat="1" applyFont="1" applyFill="1" applyBorder="1" applyAlignment="1" applyProtection="1">
      <alignment vertical="top"/>
      <protection locked="0"/>
    </xf>
    <xf numFmtId="4" fontId="8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3" fillId="0" borderId="12" xfId="8" applyNumberFormat="1" applyFont="1" applyFill="1" applyBorder="1" applyAlignment="1" applyProtection="1">
      <alignment vertical="top"/>
      <protection locked="0"/>
    </xf>
    <xf numFmtId="0" fontId="8" fillId="2" borderId="8" xfId="8" quotePrefix="1" applyFont="1" applyFill="1" applyBorder="1" applyAlignment="1">
      <alignment horizontal="center" vertical="center" wrapText="1"/>
    </xf>
    <xf numFmtId="2" fontId="3" fillId="0" borderId="10" xfId="8" applyNumberFormat="1" applyFont="1" applyFill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tabSelected="1" topLeftCell="A10" zoomScaleNormal="100" workbookViewId="0">
      <selection activeCell="G18" sqref="G18:G1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s="3" customFormat="1" ht="39.950000000000003" customHeight="1" x14ac:dyDescent="0.2">
      <c r="A1" s="46" t="s">
        <v>34</v>
      </c>
      <c r="B1" s="47"/>
      <c r="C1" s="47"/>
      <c r="D1" s="47"/>
      <c r="E1" s="47"/>
      <c r="F1" s="47"/>
      <c r="G1" s="48"/>
    </row>
    <row r="2" spans="1:7" s="3" customFormat="1" x14ac:dyDescent="0.2">
      <c r="A2" s="30"/>
      <c r="B2" s="46" t="s">
        <v>22</v>
      </c>
      <c r="C2" s="47"/>
      <c r="D2" s="47"/>
      <c r="E2" s="47"/>
      <c r="F2" s="48"/>
      <c r="G2" s="49" t="s">
        <v>19</v>
      </c>
    </row>
    <row r="3" spans="1:7" s="1" customFormat="1" ht="24.95" customHeight="1" x14ac:dyDescent="0.2">
      <c r="A3" s="26" t="s">
        <v>14</v>
      </c>
      <c r="B3" s="4" t="s">
        <v>15</v>
      </c>
      <c r="C3" s="4" t="s">
        <v>20</v>
      </c>
      <c r="D3" s="4" t="s">
        <v>16</v>
      </c>
      <c r="E3" s="4" t="s">
        <v>17</v>
      </c>
      <c r="F3" s="5" t="s">
        <v>18</v>
      </c>
      <c r="G3" s="50"/>
    </row>
    <row r="4" spans="1:7" s="1" customFormat="1" x14ac:dyDescent="0.2">
      <c r="A4" s="31"/>
      <c r="B4" s="6" t="s">
        <v>7</v>
      </c>
      <c r="C4" s="6" t="s">
        <v>8</v>
      </c>
      <c r="D4" s="44" t="s">
        <v>9</v>
      </c>
      <c r="E4" s="6" t="s">
        <v>10</v>
      </c>
      <c r="F4" s="6" t="s">
        <v>11</v>
      </c>
      <c r="G4" s="6" t="s">
        <v>12</v>
      </c>
    </row>
    <row r="5" spans="1:7" x14ac:dyDescent="0.2">
      <c r="A5" s="21" t="s">
        <v>0</v>
      </c>
      <c r="B5" s="10">
        <v>0</v>
      </c>
      <c r="C5" s="40">
        <v>0</v>
      </c>
      <c r="D5" s="11">
        <f>B5+C5</f>
        <v>0</v>
      </c>
      <c r="E5" s="42">
        <v>0</v>
      </c>
      <c r="F5" s="10">
        <v>0</v>
      </c>
      <c r="G5" s="10">
        <f>F5-B5</f>
        <v>0</v>
      </c>
    </row>
    <row r="6" spans="1:7" x14ac:dyDescent="0.2">
      <c r="A6" s="22" t="s">
        <v>1</v>
      </c>
      <c r="B6" s="11">
        <v>0</v>
      </c>
      <c r="C6" s="41">
        <v>0</v>
      </c>
      <c r="D6" s="11">
        <f t="shared" ref="D6:D14" si="0">B6+C6</f>
        <v>0</v>
      </c>
      <c r="E6" s="43">
        <v>0</v>
      </c>
      <c r="F6" s="11">
        <v>0</v>
      </c>
      <c r="G6" s="11">
        <f t="shared" ref="G6:G9" si="1">F6-B6</f>
        <v>0</v>
      </c>
    </row>
    <row r="7" spans="1:7" x14ac:dyDescent="0.2">
      <c r="A7" s="21" t="s">
        <v>2</v>
      </c>
      <c r="B7" s="11">
        <v>0</v>
      </c>
      <c r="C7" s="41">
        <v>0</v>
      </c>
      <c r="D7" s="11">
        <f t="shared" si="0"/>
        <v>0</v>
      </c>
      <c r="E7" s="43">
        <v>0</v>
      </c>
      <c r="F7" s="11">
        <v>0</v>
      </c>
      <c r="G7" s="11">
        <f t="shared" si="1"/>
        <v>0</v>
      </c>
    </row>
    <row r="8" spans="1:7" x14ac:dyDescent="0.2">
      <c r="A8" s="21" t="s">
        <v>3</v>
      </c>
      <c r="B8" s="11">
        <v>0</v>
      </c>
      <c r="C8" s="41">
        <v>0</v>
      </c>
      <c r="D8" s="11">
        <f t="shared" si="0"/>
        <v>0</v>
      </c>
      <c r="E8" s="43">
        <v>0</v>
      </c>
      <c r="F8" s="11">
        <v>0</v>
      </c>
      <c r="G8" s="11">
        <f t="shared" si="1"/>
        <v>0</v>
      </c>
    </row>
    <row r="9" spans="1:7" x14ac:dyDescent="0.2">
      <c r="A9" s="21" t="s">
        <v>4</v>
      </c>
      <c r="B9" s="11">
        <v>100</v>
      </c>
      <c r="C9" s="41">
        <v>0</v>
      </c>
      <c r="D9" s="11">
        <f t="shared" si="0"/>
        <v>100</v>
      </c>
      <c r="E9" s="43">
        <v>43.15</v>
      </c>
      <c r="F9" s="11">
        <v>43.15</v>
      </c>
      <c r="G9" s="11">
        <f t="shared" si="1"/>
        <v>-56.85</v>
      </c>
    </row>
    <row r="10" spans="1:7" x14ac:dyDescent="0.2">
      <c r="A10" s="22" t="s">
        <v>5</v>
      </c>
      <c r="B10" s="11">
        <v>0</v>
      </c>
      <c r="C10" s="41">
        <v>0</v>
      </c>
      <c r="D10" s="11">
        <f t="shared" si="0"/>
        <v>0</v>
      </c>
      <c r="E10" s="43">
        <v>0</v>
      </c>
      <c r="F10" s="11">
        <v>0</v>
      </c>
      <c r="G10" s="11">
        <f t="shared" ref="G10:G13" si="2">F10-B10</f>
        <v>0</v>
      </c>
    </row>
    <row r="11" spans="1:7" x14ac:dyDescent="0.2">
      <c r="A11" s="21" t="s">
        <v>24</v>
      </c>
      <c r="B11" s="11">
        <v>880000</v>
      </c>
      <c r="C11" s="41">
        <v>0</v>
      </c>
      <c r="D11" s="11">
        <f t="shared" si="0"/>
        <v>880000</v>
      </c>
      <c r="E11" s="43">
        <v>1130536.5</v>
      </c>
      <c r="F11" s="11">
        <v>1130536.5</v>
      </c>
      <c r="G11" s="11">
        <f t="shared" si="2"/>
        <v>250536.5</v>
      </c>
    </row>
    <row r="12" spans="1:7" ht="22.5" x14ac:dyDescent="0.2">
      <c r="A12" s="21" t="s">
        <v>25</v>
      </c>
      <c r="B12" s="11">
        <v>0</v>
      </c>
      <c r="C12" s="41">
        <v>0</v>
      </c>
      <c r="D12" s="11">
        <f t="shared" si="0"/>
        <v>0</v>
      </c>
      <c r="E12" s="43">
        <v>0</v>
      </c>
      <c r="F12" s="11">
        <v>0</v>
      </c>
      <c r="G12" s="11">
        <f t="shared" si="2"/>
        <v>0</v>
      </c>
    </row>
    <row r="13" spans="1:7" ht="22.5" x14ac:dyDescent="0.2">
      <c r="A13" s="21" t="s">
        <v>26</v>
      </c>
      <c r="B13" s="11">
        <v>5094489</v>
      </c>
      <c r="C13" s="41">
        <v>192957.92</v>
      </c>
      <c r="D13" s="11">
        <f>B13+C13</f>
        <v>5287446.92</v>
      </c>
      <c r="E13" s="43">
        <v>5699478.7800000003</v>
      </c>
      <c r="F13" s="11">
        <v>5699478.7800000003</v>
      </c>
      <c r="G13" s="11">
        <f t="shared" si="2"/>
        <v>604989.78000000026</v>
      </c>
    </row>
    <row r="14" spans="1:7" x14ac:dyDescent="0.2">
      <c r="A14" s="21" t="s">
        <v>6</v>
      </c>
      <c r="B14" s="11">
        <v>0</v>
      </c>
      <c r="C14" s="41">
        <v>0</v>
      </c>
      <c r="D14" s="11">
        <f t="shared" si="0"/>
        <v>0</v>
      </c>
      <c r="E14" s="43">
        <v>0</v>
      </c>
      <c r="F14" s="11">
        <v>0</v>
      </c>
      <c r="G14" s="11">
        <f t="shared" ref="G14" si="3">F14-B14</f>
        <v>0</v>
      </c>
    </row>
    <row r="15" spans="1:7" x14ac:dyDescent="0.2">
      <c r="A15" s="21"/>
      <c r="B15" s="11"/>
      <c r="C15" s="11"/>
      <c r="D15" s="11"/>
      <c r="E15" s="11"/>
      <c r="F15" s="11"/>
      <c r="G15" s="11"/>
    </row>
    <row r="16" spans="1:7" x14ac:dyDescent="0.2">
      <c r="A16" s="7" t="s">
        <v>13</v>
      </c>
      <c r="B16" s="12">
        <f t="shared" ref="B16:F16" si="4">SUM(B5:B14)</f>
        <v>5974589</v>
      </c>
      <c r="C16" s="12">
        <f t="shared" si="4"/>
        <v>192957.92</v>
      </c>
      <c r="D16" s="12">
        <f t="shared" si="4"/>
        <v>6167546.9199999999</v>
      </c>
      <c r="E16" s="12">
        <f t="shared" si="4"/>
        <v>6830058.4299999997</v>
      </c>
      <c r="F16" s="12">
        <f t="shared" si="4"/>
        <v>6830058.4299999997</v>
      </c>
      <c r="G16" s="12">
        <f>SUM(G5:G14)</f>
        <v>855469.43000000028</v>
      </c>
    </row>
    <row r="17" spans="1:7" x14ac:dyDescent="0.2">
      <c r="A17" s="16"/>
      <c r="B17" s="17"/>
      <c r="C17" s="17"/>
      <c r="D17" s="19"/>
      <c r="E17" s="18" t="s">
        <v>21</v>
      </c>
      <c r="F17" s="20"/>
      <c r="G17" s="8">
        <f>IF(G16&gt;0,G16,0)</f>
        <v>855469.43000000028</v>
      </c>
    </row>
    <row r="18" spans="1:7" ht="10.15" customHeight="1" x14ac:dyDescent="0.2">
      <c r="A18" s="27"/>
      <c r="B18" s="47" t="s">
        <v>22</v>
      </c>
      <c r="C18" s="47"/>
      <c r="D18" s="47"/>
      <c r="E18" s="47"/>
      <c r="F18" s="48"/>
      <c r="G18" s="49" t="s">
        <v>19</v>
      </c>
    </row>
    <row r="19" spans="1:7" ht="22.5" x14ac:dyDescent="0.2">
      <c r="A19" s="29" t="s">
        <v>23</v>
      </c>
      <c r="B19" s="4" t="s">
        <v>15</v>
      </c>
      <c r="C19" s="4" t="s">
        <v>20</v>
      </c>
      <c r="D19" s="4" t="s">
        <v>16</v>
      </c>
      <c r="E19" s="4" t="s">
        <v>17</v>
      </c>
      <c r="F19" s="5" t="s">
        <v>18</v>
      </c>
      <c r="G19" s="50"/>
    </row>
    <row r="20" spans="1:7" x14ac:dyDescent="0.2">
      <c r="A20" s="28"/>
      <c r="B20" s="6" t="s">
        <v>7</v>
      </c>
      <c r="C20" s="6" t="s">
        <v>8</v>
      </c>
      <c r="D20" s="6" t="s">
        <v>9</v>
      </c>
      <c r="E20" s="6" t="s">
        <v>10</v>
      </c>
      <c r="F20" s="6" t="s">
        <v>11</v>
      </c>
      <c r="G20" s="6" t="s">
        <v>12</v>
      </c>
    </row>
    <row r="21" spans="1:7" x14ac:dyDescent="0.2">
      <c r="A21" s="23" t="s">
        <v>27</v>
      </c>
      <c r="B21" s="13">
        <f t="shared" ref="B21:G21" si="5">SUM(B22+B23+B24+B25+B26+B27+B28+B29)</f>
        <v>0</v>
      </c>
      <c r="C21" s="13">
        <f t="shared" si="5"/>
        <v>0</v>
      </c>
      <c r="D21" s="13">
        <f t="shared" si="5"/>
        <v>0</v>
      </c>
      <c r="E21" s="13">
        <f t="shared" si="5"/>
        <v>0</v>
      </c>
      <c r="F21" s="13">
        <f t="shared" si="5"/>
        <v>0</v>
      </c>
      <c r="G21" s="13">
        <f t="shared" si="5"/>
        <v>0</v>
      </c>
    </row>
    <row r="22" spans="1:7" x14ac:dyDescent="0.2">
      <c r="A22" s="24" t="s">
        <v>0</v>
      </c>
      <c r="B22" s="14">
        <v>0</v>
      </c>
      <c r="C22" s="14">
        <v>0</v>
      </c>
      <c r="D22" s="14">
        <f t="shared" ref="D22:D25" si="6">B22+C22</f>
        <v>0</v>
      </c>
      <c r="E22" s="14">
        <v>0</v>
      </c>
      <c r="F22" s="14">
        <v>0</v>
      </c>
      <c r="G22" s="14">
        <f t="shared" ref="G22:G29" si="7">F22-B22</f>
        <v>0</v>
      </c>
    </row>
    <row r="23" spans="1:7" x14ac:dyDescent="0.2">
      <c r="A23" s="24" t="s">
        <v>1</v>
      </c>
      <c r="B23" s="14">
        <v>0</v>
      </c>
      <c r="C23" s="14">
        <v>0</v>
      </c>
      <c r="D23" s="14">
        <f t="shared" si="6"/>
        <v>0</v>
      </c>
      <c r="E23" s="14">
        <v>0</v>
      </c>
      <c r="F23" s="14">
        <v>0</v>
      </c>
      <c r="G23" s="14">
        <f t="shared" si="7"/>
        <v>0</v>
      </c>
    </row>
    <row r="24" spans="1:7" x14ac:dyDescent="0.2">
      <c r="A24" s="24" t="s">
        <v>2</v>
      </c>
      <c r="B24" s="14">
        <v>0</v>
      </c>
      <c r="C24" s="14">
        <v>0</v>
      </c>
      <c r="D24" s="14">
        <f t="shared" si="6"/>
        <v>0</v>
      </c>
      <c r="E24" s="14">
        <v>0</v>
      </c>
      <c r="F24" s="14">
        <v>0</v>
      </c>
      <c r="G24" s="14">
        <f t="shared" si="7"/>
        <v>0</v>
      </c>
    </row>
    <row r="25" spans="1:7" x14ac:dyDescent="0.2">
      <c r="A25" s="24" t="s">
        <v>3</v>
      </c>
      <c r="B25" s="14">
        <v>0</v>
      </c>
      <c r="C25" s="14">
        <v>0</v>
      </c>
      <c r="D25" s="14">
        <f t="shared" si="6"/>
        <v>0</v>
      </c>
      <c r="E25" s="14">
        <v>0</v>
      </c>
      <c r="F25" s="14">
        <v>0</v>
      </c>
      <c r="G25" s="14">
        <f t="shared" si="7"/>
        <v>0</v>
      </c>
    </row>
    <row r="26" spans="1:7" x14ac:dyDescent="0.2">
      <c r="A26" s="24" t="s">
        <v>28</v>
      </c>
      <c r="B26" s="14">
        <v>0</v>
      </c>
      <c r="C26" s="14">
        <v>0</v>
      </c>
      <c r="D26" s="14">
        <f t="shared" ref="D26" si="8">B26+C26</f>
        <v>0</v>
      </c>
      <c r="E26" s="14">
        <v>0</v>
      </c>
      <c r="F26" s="14">
        <v>0</v>
      </c>
      <c r="G26" s="14">
        <f t="shared" si="7"/>
        <v>0</v>
      </c>
    </row>
    <row r="27" spans="1:7" x14ac:dyDescent="0.2">
      <c r="A27" s="24" t="s">
        <v>29</v>
      </c>
      <c r="B27" s="14">
        <v>0</v>
      </c>
      <c r="C27" s="14">
        <v>0</v>
      </c>
      <c r="D27" s="14">
        <f t="shared" ref="D27:D29" si="9">B27+C27</f>
        <v>0</v>
      </c>
      <c r="E27" s="14">
        <v>0</v>
      </c>
      <c r="F27" s="14">
        <v>0</v>
      </c>
      <c r="G27" s="14">
        <f t="shared" si="7"/>
        <v>0</v>
      </c>
    </row>
    <row r="28" spans="1:7" ht="22.5" x14ac:dyDescent="0.2">
      <c r="A28" s="24" t="s">
        <v>30</v>
      </c>
      <c r="B28" s="14">
        <v>0</v>
      </c>
      <c r="C28" s="14">
        <v>0</v>
      </c>
      <c r="D28" s="14">
        <f t="shared" si="9"/>
        <v>0</v>
      </c>
      <c r="E28" s="14">
        <v>0</v>
      </c>
      <c r="F28" s="14">
        <v>0</v>
      </c>
      <c r="G28" s="14">
        <f t="shared" si="7"/>
        <v>0</v>
      </c>
    </row>
    <row r="29" spans="1:7" ht="22.5" x14ac:dyDescent="0.2">
      <c r="A29" s="24" t="s">
        <v>26</v>
      </c>
      <c r="B29" s="14">
        <v>0</v>
      </c>
      <c r="C29" s="14">
        <v>0</v>
      </c>
      <c r="D29" s="14">
        <f t="shared" si="9"/>
        <v>0</v>
      </c>
      <c r="E29" s="14">
        <v>0</v>
      </c>
      <c r="F29" s="14">
        <v>0</v>
      </c>
      <c r="G29" s="14">
        <f t="shared" si="7"/>
        <v>0</v>
      </c>
    </row>
    <row r="30" spans="1:7" x14ac:dyDescent="0.2">
      <c r="A30" s="24"/>
      <c r="B30" s="14"/>
      <c r="C30" s="14"/>
      <c r="D30" s="14"/>
      <c r="E30" s="14"/>
      <c r="F30" s="14"/>
      <c r="G30" s="14"/>
    </row>
    <row r="31" spans="1:7" ht="41.25" customHeight="1" x14ac:dyDescent="0.2">
      <c r="A31" s="25" t="s">
        <v>39</v>
      </c>
      <c r="B31" s="15">
        <f t="shared" ref="B31:G31" si="10">SUM(B32:B35)</f>
        <v>5974589</v>
      </c>
      <c r="C31" s="15">
        <f t="shared" si="10"/>
        <v>192957.92</v>
      </c>
      <c r="D31" s="15">
        <f t="shared" si="10"/>
        <v>6167546.9199999999</v>
      </c>
      <c r="E31" s="15">
        <f t="shared" si="10"/>
        <v>6830058.4299999997</v>
      </c>
      <c r="F31" s="15">
        <f t="shared" si="10"/>
        <v>6830058.4299999997</v>
      </c>
      <c r="G31" s="15">
        <f t="shared" si="10"/>
        <v>855469.43000000028</v>
      </c>
    </row>
    <row r="32" spans="1:7" x14ac:dyDescent="0.2">
      <c r="A32" s="24" t="s">
        <v>1</v>
      </c>
      <c r="B32" s="14">
        <v>0</v>
      </c>
      <c r="C32" s="14">
        <v>0</v>
      </c>
      <c r="D32" s="14">
        <f>B32+C32</f>
        <v>0</v>
      </c>
      <c r="E32" s="14">
        <v>0</v>
      </c>
      <c r="F32" s="14">
        <v>0</v>
      </c>
      <c r="G32" s="14">
        <f>F32-B32</f>
        <v>0</v>
      </c>
    </row>
    <row r="33" spans="1:7" x14ac:dyDescent="0.2">
      <c r="A33" s="24" t="s">
        <v>31</v>
      </c>
      <c r="B33" s="14">
        <v>100</v>
      </c>
      <c r="C33" s="14">
        <v>0</v>
      </c>
      <c r="D33" s="14">
        <f>B33+C33</f>
        <v>100</v>
      </c>
      <c r="E33" s="14">
        <v>43.15</v>
      </c>
      <c r="F33" s="14">
        <v>43.15</v>
      </c>
      <c r="G33" s="14">
        <f>F33-B33</f>
        <v>-56.85</v>
      </c>
    </row>
    <row r="34" spans="1:7" ht="22.5" x14ac:dyDescent="0.2">
      <c r="A34" s="24" t="s">
        <v>32</v>
      </c>
      <c r="B34" s="14">
        <v>880000</v>
      </c>
      <c r="C34" s="14">
        <v>0</v>
      </c>
      <c r="D34" s="14">
        <f>B34+C34</f>
        <v>880000</v>
      </c>
      <c r="E34" s="14">
        <v>1130536.5</v>
      </c>
      <c r="F34" s="14">
        <v>1130536.5</v>
      </c>
      <c r="G34" s="14">
        <f>F34-B34</f>
        <v>250536.5</v>
      </c>
    </row>
    <row r="35" spans="1:7" ht="22.5" x14ac:dyDescent="0.2">
      <c r="A35" s="24" t="s">
        <v>26</v>
      </c>
      <c r="B35" s="14">
        <v>5094489</v>
      </c>
      <c r="C35" s="14">
        <v>192957.92</v>
      </c>
      <c r="D35" s="14">
        <f>B35+C35</f>
        <v>5287446.92</v>
      </c>
      <c r="E35" s="14">
        <v>5699478.7800000003</v>
      </c>
      <c r="F35" s="14">
        <v>5699478.7800000003</v>
      </c>
      <c r="G35" s="14">
        <f>F35-B35</f>
        <v>604989.78000000026</v>
      </c>
    </row>
    <row r="36" spans="1:7" x14ac:dyDescent="0.2">
      <c r="A36" s="24"/>
      <c r="B36" s="14"/>
      <c r="C36" s="14"/>
      <c r="D36" s="14"/>
      <c r="E36" s="14"/>
      <c r="F36" s="14"/>
      <c r="G36" s="14"/>
    </row>
    <row r="37" spans="1:7" x14ac:dyDescent="0.2">
      <c r="A37" s="23" t="s">
        <v>33</v>
      </c>
      <c r="B37" s="15">
        <f t="shared" ref="B37:G37" si="11">SUM(B38)</f>
        <v>0</v>
      </c>
      <c r="C37" s="15">
        <f t="shared" si="11"/>
        <v>0</v>
      </c>
      <c r="D37" s="15">
        <f t="shared" si="11"/>
        <v>0</v>
      </c>
      <c r="E37" s="15">
        <f t="shared" si="11"/>
        <v>0</v>
      </c>
      <c r="F37" s="15">
        <f t="shared" si="11"/>
        <v>0</v>
      </c>
      <c r="G37" s="15">
        <f t="shared" si="11"/>
        <v>0</v>
      </c>
    </row>
    <row r="38" spans="1:7" x14ac:dyDescent="0.2">
      <c r="A38" s="24" t="s">
        <v>6</v>
      </c>
      <c r="B38" s="14">
        <v>0</v>
      </c>
      <c r="C38" s="14">
        <v>0</v>
      </c>
      <c r="D38" s="14">
        <f>B38+C38</f>
        <v>0</v>
      </c>
      <c r="E38" s="14">
        <v>0</v>
      </c>
      <c r="F38" s="14">
        <v>0</v>
      </c>
      <c r="G38" s="14">
        <f>F38-B38</f>
        <v>0</v>
      </c>
    </row>
    <row r="39" spans="1:7" x14ac:dyDescent="0.2">
      <c r="A39" s="24"/>
      <c r="B39" s="14"/>
      <c r="C39" s="14"/>
      <c r="D39" s="14"/>
      <c r="E39" s="14"/>
      <c r="F39" s="14"/>
      <c r="G39" s="14"/>
    </row>
    <row r="40" spans="1:7" x14ac:dyDescent="0.2">
      <c r="A40" s="9" t="s">
        <v>13</v>
      </c>
      <c r="B40" s="12">
        <f t="shared" ref="B40:F40" si="12">SUM(B37+B31+B21)</f>
        <v>5974589</v>
      </c>
      <c r="C40" s="12">
        <f t="shared" si="12"/>
        <v>192957.92</v>
      </c>
      <c r="D40" s="12">
        <f t="shared" si="12"/>
        <v>6167546.9199999999</v>
      </c>
      <c r="E40" s="12">
        <f t="shared" si="12"/>
        <v>6830058.4299999997</v>
      </c>
      <c r="F40" s="33">
        <f t="shared" si="12"/>
        <v>6830058.4299999997</v>
      </c>
      <c r="G40" s="8">
        <f>G31</f>
        <v>855469.43000000028</v>
      </c>
    </row>
    <row r="41" spans="1:7" x14ac:dyDescent="0.2">
      <c r="A41" s="16"/>
      <c r="B41" s="17"/>
      <c r="C41" s="17"/>
      <c r="D41" s="17"/>
      <c r="E41" s="18" t="s">
        <v>21</v>
      </c>
      <c r="F41" s="20"/>
      <c r="G41" s="45">
        <v>0</v>
      </c>
    </row>
    <row r="42" spans="1:7" x14ac:dyDescent="0.2">
      <c r="A42" s="34"/>
      <c r="B42" s="35"/>
      <c r="C42" s="35"/>
      <c r="D42" s="35"/>
      <c r="E42" s="36"/>
      <c r="F42" s="36"/>
      <c r="G42" s="32"/>
    </row>
    <row r="43" spans="1:7" s="38" customFormat="1" ht="22.5" x14ac:dyDescent="0.2">
      <c r="A43" s="37" t="s">
        <v>40</v>
      </c>
    </row>
    <row r="44" spans="1:7" s="38" customFormat="1" x14ac:dyDescent="0.2">
      <c r="A44" s="39" t="s">
        <v>41</v>
      </c>
    </row>
    <row r="45" spans="1:7" s="38" customFormat="1" x14ac:dyDescent="0.2">
      <c r="A45" s="39" t="s">
        <v>42</v>
      </c>
    </row>
    <row r="46" spans="1:7" x14ac:dyDescent="0.2">
      <c r="A46" s="34"/>
      <c r="B46" s="35"/>
      <c r="C46" s="35"/>
      <c r="D46" s="35"/>
      <c r="E46" s="36"/>
      <c r="F46" s="36"/>
      <c r="G46" s="32"/>
    </row>
    <row r="47" spans="1:7" x14ac:dyDescent="0.2">
      <c r="A47" s="2" t="s">
        <v>35</v>
      </c>
      <c r="B47" s="2" t="s">
        <v>36</v>
      </c>
    </row>
    <row r="49" spans="1:2" x14ac:dyDescent="0.2">
      <c r="A49" s="2" t="s">
        <v>37</v>
      </c>
      <c r="B49" s="2" t="s">
        <v>38</v>
      </c>
    </row>
  </sheetData>
  <sheetProtection formatCells="0" formatColumns="0" formatRows="0" insertRows="0" autoFilter="0"/>
  <mergeCells count="5">
    <mergeCell ref="A1:G1"/>
    <mergeCell ref="B2:F2"/>
    <mergeCell ref="G2:G3"/>
    <mergeCell ref="B18:F18"/>
    <mergeCell ref="G18:G19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ignoredErrors>
    <ignoredError sqref="B20:F20 B4:F4" numberStoredAsText="1"/>
    <ignoredError sqref="D40:E40 D16:E1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2024-02-04T00:28:23Z</cp:lastPrinted>
  <dcterms:created xsi:type="dcterms:W3CDTF">2012-12-11T20:48:19Z</dcterms:created>
  <dcterms:modified xsi:type="dcterms:W3CDTF">2024-02-05T00:53:50Z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