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3F9E7321-2E7F-46CE-AFBB-9670FB14F478}" xr6:coauthVersionLast="47" xr6:coauthVersionMax="47" xr10:uidLastSave="{00000000-0000-0000-0000-000000000000}"/>
  <bookViews>
    <workbookView xWindow="8730" yWindow="180" windowWidth="15225" windowHeight="12615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CFG!$A$3:$G$38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41" i="6"/>
  <c r="G15" i="6"/>
  <c r="C76" i="6"/>
  <c r="D76" i="6"/>
  <c r="E76" i="6"/>
  <c r="F76" i="6"/>
  <c r="B76" i="6"/>
  <c r="D42" i="6"/>
  <c r="E42" i="6"/>
  <c r="F42" i="6"/>
  <c r="G42" i="6"/>
  <c r="C42" i="6"/>
  <c r="C22" i="6"/>
  <c r="D22" i="6"/>
  <c r="E22" i="6"/>
  <c r="F22" i="6"/>
  <c r="B22" i="6"/>
  <c r="C12" i="6"/>
  <c r="D12" i="6"/>
  <c r="E12" i="6"/>
  <c r="F12" i="6"/>
  <c r="G12" i="6"/>
  <c r="B12" i="6"/>
  <c r="C4" i="6"/>
  <c r="D4" i="6"/>
  <c r="E4" i="6"/>
  <c r="F4" i="6"/>
  <c r="G4" i="6"/>
  <c r="B4" i="6"/>
  <c r="C14" i="5"/>
  <c r="D14" i="5"/>
  <c r="E14" i="5"/>
  <c r="F14" i="5"/>
  <c r="G14" i="5"/>
  <c r="B14" i="5"/>
  <c r="C4" i="5"/>
  <c r="D4" i="5"/>
  <c r="E4" i="5"/>
  <c r="F4" i="5"/>
  <c r="G4" i="5"/>
  <c r="B4" i="5"/>
  <c r="C40" i="5"/>
  <c r="D40" i="5"/>
  <c r="E40" i="5"/>
  <c r="F40" i="5"/>
  <c r="G40" i="5"/>
  <c r="B40" i="5"/>
  <c r="G45" i="4"/>
  <c r="D45" i="4"/>
  <c r="G43" i="4"/>
  <c r="D43" i="4"/>
  <c r="G41" i="4"/>
  <c r="D41" i="4"/>
  <c r="G39" i="4"/>
  <c r="D39" i="4"/>
  <c r="G37" i="4"/>
  <c r="D37" i="4"/>
  <c r="G35" i="4"/>
  <c r="D35" i="4"/>
  <c r="G33" i="4"/>
  <c r="D26" i="4"/>
  <c r="G26" i="4" s="1"/>
  <c r="D24" i="4"/>
  <c r="G24" i="4" s="1"/>
  <c r="D23" i="4"/>
  <c r="G23" i="4" s="1"/>
  <c r="D22" i="4"/>
  <c r="G22" i="4" s="1"/>
  <c r="D21" i="4"/>
  <c r="G21" i="4" s="1"/>
  <c r="G76" i="6" l="1"/>
</calcChain>
</file>

<file path=xl/sharedStrings.xml><?xml version="1.0" encoding="utf-8"?>
<sst xmlns="http://schemas.openxmlformats.org/spreadsheetml/2006/main" count="189" uniqueCount="139">
  <si>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</si>
  <si>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</si>
  <si>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</si>
  <si>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</si>
  <si>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</si>
  <si>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</si>
  <si>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</si>
  <si>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</si>
  <si>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</si>
  <si>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</si>
  <si>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</si>
  <si>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</si>
  <si>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</si>
  <si>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</si>
  <si>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</si>
  <si>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</si>
  <si>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</si>
  <si>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</si>
  <si>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</si>
  <si>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</si>
  <si>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</si>
  <si>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</si>
  <si>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</si>
  <si>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</si>
  <si>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</si>
  <si>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</si>
  <si>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</si>
  <si>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</si>
  <si>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</si>
  <si>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</si>
  <si>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</si>
  <si>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</si>
  <si>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</si>
  <si>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</si>
  <si>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</si>
  <si>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</si>
  <si>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</si>
  <si>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</si>
  <si>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</si>
  <si>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</si>
  <si>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</si>
  <si>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</si>
  <si>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</si>
  <si>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</si>
  <si>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</si>
  <si>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</si>
  <si>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</si>
  <si>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</si>
  <si>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</si>
  <si>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</si>
  <si>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</si>
  <si>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</si>
  <si>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</si>
  <si>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</si>
  <si>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</si>
  <si>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</si>
  <si>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</si>
  <si>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</si>
  <si>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</si>
  <si>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</si>
  <si>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</si>
  <si>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</si>
  <si>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</si>
  <si>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</si>
  <si>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</si>
  <si>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</si>
  <si>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</si>
  <si>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</si>
  <si>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</si>
  <si>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</si>
  <si>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</si>
  <si>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</si>
  <si>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</si>
  <si>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</si>
  <si>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</si>
  <si>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</si>
  <si>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</si>
  <si>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</si>
  <si>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</si>
  <si>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</si>
  <si>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</si>
  <si>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</si>
  <si>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</si>
  <si>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</si>
  <si>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</si>
  <si>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</si>
  <si>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</si>
  <si>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</si>
  <si>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</si>
  <si>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</si>
  <si>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</si>
  <si>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</si>
  <si>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</si>
  <si>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</si>
  <si>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</si>
  <si>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</si>
  <si>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</si>
  <si>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</si>
  <si>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</si>
  <si>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</si>
  <si>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</si>
  <si>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</si>
  <si>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</si>
  <si>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</si>
  <si>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</si>
  <si>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</si>
  <si>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</si>
  <si>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</si>
  <si>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</si>
  <si>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</si>
  <si>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</si>
  <si>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</si>
  <si>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</si>
  <si>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</si>
  <si>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</si>
  <si>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</si>
  <si>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</si>
  <si>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</si>
  <si>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</si>
  <si>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</si>
  <si>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</si>
  <si>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</si>
  <si>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</si>
  <si>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</si>
  <si>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</si>
  <si>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</si>
  <si>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</si>
  <si>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</si>
  <si>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</si>
  <si>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</si>
  <si>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</si>
  <si>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</si>
  <si>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</si>
  <si>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</si>
  <si>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</si>
  <si>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30 de Junio de 2025
(Cifras en Pesos)</t>
  </si>
  <si>
    <t>Casa de la Cultura de Uriangato
Estado Analítico del Ejercicio del Presupuesto de Egresos
Clasificación Económica (por Tipo de Gasto)
Del 1 de Enero al 30 de Junio de 2025
(Cifras en Pesos)</t>
  </si>
  <si>
    <t>Casa de la Cultura de Uriangato
Estado Analítico del Ejercicio del Presupuesto de Egresos
Clasificación por Objeto del Gasto (Capítulo y Concepto)
Del 1 de Enero al 30 de Junio de 2025
(Cifras en Pesos)</t>
  </si>
  <si>
    <t>Casa de la Cultura de Uriangato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</si>
</sst>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7" fillId="0" borderId="5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4" fontId="7" fillId="0" borderId="13" xfId="0" applyNumberFormat="1" applyFont="1" applyBorder="1" applyProtection="1">
      <protection locked="0"/>
    </xf>
    <xf numFmtId="0" fontId="7" fillId="0" borderId="0" xfId="0" applyFont="1" applyAlignment="1">
      <alignment horizontal="left" indent="1"/>
    </xf>
    <xf numFmtId="3" fontId="3" fillId="0" borderId="13" xfId="0" applyNumberFormat="1" applyFont="1" applyBorder="1" applyProtection="1"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3" fontId="3" fillId="0" borderId="4" xfId="0" applyNumberFormat="1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 indent="1"/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3" fillId="0" borderId="5" xfId="0" applyFont="1" applyBorder="1" applyAlignment="1">
      <alignment horizontal="left" indent="1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A92B6F6-918F-4F60-998A-1ADF2D4D0913}"/>
    <cellStyle name="Millares 2 3" xfId="4" xr:uid="{00000000-0005-0000-0000-000003000000}"/>
    <cellStyle name="Millares 2 3 2" xfId="18" xr:uid="{A10DA740-2FF3-4AA9-979E-D569FEF2034F}"/>
    <cellStyle name="Millares 2 4" xfId="16" xr:uid="{381EBA71-9C3E-459A-8929-60D0A38E4D3B}"/>
    <cellStyle name="Millares 3" xfId="5" xr:uid="{00000000-0005-0000-0000-000004000000}"/>
    <cellStyle name="Millares 3 2" xfId="19" xr:uid="{A0975E34-A17E-4CF8-A237-3322B777E04A}"/>
    <cellStyle name="Moneda 2" xfId="6" xr:uid="{00000000-0005-0000-0000-000005000000}"/>
    <cellStyle name="Moneda 2 2" xfId="20" xr:uid="{5A0943DD-D8F9-4299-9632-7FAA714ED57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E4A29FA-400D-400F-8A9C-B144A3317F0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5463B20-1F0E-4880-887B-A9629734F366}"/>
    <cellStyle name="Normal 6 3" xfId="22" xr:uid="{54B570D9-E3E6-4572-B33E-CA0C96AA6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opLeftCell="B1" workbookViewId="0">
      <selection activeCell="H41" sqref="H4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3" t="s">
        <v>135</v>
      </c>
      <c r="B1" s="54"/>
      <c r="C1" s="54"/>
      <c r="D1" s="54"/>
      <c r="E1" s="54"/>
      <c r="F1" s="54"/>
      <c r="G1" s="55"/>
    </row>
    <row r="2" spans="1:7" x14ac:dyDescent="0.2">
      <c r="A2" s="14"/>
      <c r="B2" s="16" t="s">
        <v>0</v>
      </c>
      <c r="C2" s="17"/>
      <c r="D2" s="17"/>
      <c r="E2" s="17"/>
      <c r="F2" s="18"/>
      <c r="G2" s="51" t="s">
        <v>1</v>
      </c>
    </row>
    <row r="3" spans="1:7" ht="24.95" customHeight="1" x14ac:dyDescent="0.2">
      <c r="A3" s="1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38" t="s">
        <v>131</v>
      </c>
      <c r="B5" s="39">
        <v>3628318</v>
      </c>
      <c r="C5" s="39">
        <v>380125</v>
      </c>
      <c r="D5" s="39">
        <v>4008443</v>
      </c>
      <c r="E5" s="39">
        <v>1792850</v>
      </c>
      <c r="F5" s="39">
        <v>1792850</v>
      </c>
      <c r="G5" s="39">
        <v>2215594</v>
      </c>
    </row>
    <row r="6" spans="1:7" x14ac:dyDescent="0.2">
      <c r="A6" s="38" t="s">
        <v>132</v>
      </c>
      <c r="B6" s="39">
        <v>774209</v>
      </c>
      <c r="C6" s="39">
        <v>389907</v>
      </c>
      <c r="D6" s="39">
        <v>1164115</v>
      </c>
      <c r="E6" s="39">
        <v>314224</v>
      </c>
      <c r="F6" s="39">
        <v>314224</v>
      </c>
      <c r="G6" s="39">
        <v>849891</v>
      </c>
    </row>
    <row r="7" spans="1:7" x14ac:dyDescent="0.2">
      <c r="A7" s="38" t="s">
        <v>133</v>
      </c>
      <c r="B7" s="39">
        <v>250000</v>
      </c>
      <c r="C7" s="39">
        <v>123000</v>
      </c>
      <c r="D7" s="39">
        <v>373000</v>
      </c>
      <c r="E7" s="39">
        <v>177789</v>
      </c>
      <c r="F7" s="39">
        <v>177789</v>
      </c>
      <c r="G7" s="39">
        <v>195211</v>
      </c>
    </row>
    <row r="8" spans="1:7" x14ac:dyDescent="0.2">
      <c r="A8" s="38" t="s">
        <v>134</v>
      </c>
      <c r="B8" s="39">
        <v>50000</v>
      </c>
      <c r="C8" s="39">
        <v>0</v>
      </c>
      <c r="D8" s="39">
        <v>50000</v>
      </c>
      <c r="E8" s="39">
        <v>17764</v>
      </c>
      <c r="F8" s="39">
        <v>17764</v>
      </c>
      <c r="G8" s="39">
        <v>32236</v>
      </c>
    </row>
    <row r="9" spans="1:7" x14ac:dyDescent="0.2">
      <c r="A9" s="20" t="s">
        <v>8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11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">
      <c r="A13" s="20"/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">
      <c r="A14" s="21" t="s">
        <v>12</v>
      </c>
      <c r="B14" s="40">
        <v>4702527</v>
      </c>
      <c r="C14" s="40">
        <v>893032</v>
      </c>
      <c r="D14" s="40">
        <v>5595559</v>
      </c>
      <c r="E14" s="40">
        <v>2302626</v>
      </c>
      <c r="F14" s="40">
        <v>2302626</v>
      </c>
      <c r="G14" s="40">
        <v>3292932</v>
      </c>
    </row>
    <row r="17" spans="1:7" ht="54.95" customHeight="1" x14ac:dyDescent="0.2">
      <c r="A17" s="53" t="s">
        <v>135</v>
      </c>
      <c r="B17" s="54"/>
      <c r="C17" s="54"/>
      <c r="D17" s="54"/>
      <c r="E17" s="54"/>
      <c r="F17" s="54"/>
      <c r="G17" s="55"/>
    </row>
    <row r="18" spans="1:7" x14ac:dyDescent="0.2">
      <c r="A18" s="14"/>
      <c r="B18" s="16" t="s">
        <v>0</v>
      </c>
      <c r="C18" s="17"/>
      <c r="D18" s="17"/>
      <c r="E18" s="17"/>
      <c r="F18" s="18"/>
      <c r="G18" s="51" t="s">
        <v>1</v>
      </c>
    </row>
    <row r="19" spans="1:7" ht="22.5" x14ac:dyDescent="0.2">
      <c r="A19" s="15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52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0" t="s">
        <v>13</v>
      </c>
      <c r="B21" s="4">
        <v>0</v>
      </c>
      <c r="C21" s="4">
        <v>0</v>
      </c>
      <c r="D21" s="4">
        <f t="shared" ref="D21:D24" si="0">B21+C21</f>
        <v>0</v>
      </c>
      <c r="E21" s="4">
        <v>0</v>
      </c>
      <c r="F21" s="4">
        <v>0</v>
      </c>
      <c r="G21" s="4">
        <f t="shared" ref="G21:G24" si="1">D21-E21</f>
        <v>0</v>
      </c>
    </row>
    <row r="22" spans="1:7" x14ac:dyDescent="0.2">
      <c r="A22" s="20" t="s">
        <v>14</v>
      </c>
      <c r="B22" s="4">
        <v>0</v>
      </c>
      <c r="C22" s="4">
        <v>0</v>
      </c>
      <c r="D22" s="4">
        <f t="shared" si="0"/>
        <v>0</v>
      </c>
      <c r="E22" s="4">
        <v>0</v>
      </c>
      <c r="F22" s="4">
        <v>0</v>
      </c>
      <c r="G22" s="4">
        <f t="shared" si="1"/>
        <v>0</v>
      </c>
    </row>
    <row r="23" spans="1:7" x14ac:dyDescent="0.2">
      <c r="A23" s="20" t="s">
        <v>15</v>
      </c>
      <c r="B23" s="4">
        <v>0</v>
      </c>
      <c r="C23" s="4">
        <v>0</v>
      </c>
      <c r="D23" s="4">
        <f t="shared" si="0"/>
        <v>0</v>
      </c>
      <c r="E23" s="4">
        <v>0</v>
      </c>
      <c r="F23" s="4">
        <v>0</v>
      </c>
      <c r="G23" s="4">
        <f t="shared" si="1"/>
        <v>0</v>
      </c>
    </row>
    <row r="24" spans="1:7" x14ac:dyDescent="0.2">
      <c r="A24" s="20" t="s">
        <v>16</v>
      </c>
      <c r="B24" s="4">
        <v>0</v>
      </c>
      <c r="C24" s="4">
        <v>0</v>
      </c>
      <c r="D24" s="4">
        <f t="shared" si="0"/>
        <v>0</v>
      </c>
      <c r="E24" s="4">
        <v>0</v>
      </c>
      <c r="F24" s="4">
        <v>0</v>
      </c>
      <c r="G24" s="4">
        <f t="shared" si="1"/>
        <v>0</v>
      </c>
    </row>
    <row r="25" spans="1:7" x14ac:dyDescent="0.2">
      <c r="A25" s="2"/>
      <c r="B25" s="10"/>
      <c r="C25" s="10"/>
      <c r="D25" s="10"/>
      <c r="E25" s="10"/>
      <c r="F25" s="10"/>
      <c r="G25" s="10"/>
    </row>
    <row r="26" spans="1:7" x14ac:dyDescent="0.2">
      <c r="A26" s="21" t="s">
        <v>12</v>
      </c>
      <c r="B26" s="32">
        <v>0</v>
      </c>
      <c r="C26" s="32">
        <v>0</v>
      </c>
      <c r="D26" s="32">
        <f t="shared" ref="D26" si="2">B26+C26</f>
        <v>0</v>
      </c>
      <c r="E26" s="32">
        <v>0</v>
      </c>
      <c r="F26" s="32">
        <v>0</v>
      </c>
      <c r="G26" s="32">
        <f t="shared" ref="G26" si="3">D26-E26</f>
        <v>0</v>
      </c>
    </row>
    <row r="29" spans="1:7" ht="54.95" customHeight="1" x14ac:dyDescent="0.2">
      <c r="A29" s="56" t="s">
        <v>135</v>
      </c>
      <c r="B29" s="57"/>
      <c r="C29" s="57"/>
      <c r="D29" s="57"/>
      <c r="E29" s="57"/>
      <c r="F29" s="57"/>
      <c r="G29" s="58"/>
    </row>
    <row r="30" spans="1:7" x14ac:dyDescent="0.2">
      <c r="A30" s="14"/>
      <c r="B30" s="16" t="s">
        <v>0</v>
      </c>
      <c r="C30" s="17"/>
      <c r="D30" s="17"/>
      <c r="E30" s="17"/>
      <c r="F30" s="18"/>
      <c r="G30" s="51" t="s">
        <v>1</v>
      </c>
    </row>
    <row r="31" spans="1:7" ht="22.5" x14ac:dyDescent="0.2">
      <c r="A31" s="15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52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2" t="s">
        <v>17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f t="shared" ref="G33:G45" si="4">D33-E33</f>
        <v>0</v>
      </c>
    </row>
    <row r="34" spans="1:7" x14ac:dyDescent="0.2">
      <c r="A34" s="22"/>
      <c r="B34" s="4"/>
      <c r="C34" s="4"/>
      <c r="D34" s="4"/>
      <c r="E34" s="4"/>
      <c r="F34" s="4"/>
      <c r="G34" s="4"/>
    </row>
    <row r="35" spans="1:7" x14ac:dyDescent="0.2">
      <c r="A35" s="22" t="s">
        <v>18</v>
      </c>
      <c r="B35" s="4">
        <v>0</v>
      </c>
      <c r="C35" s="4">
        <v>0</v>
      </c>
      <c r="D35" s="4">
        <f t="shared" ref="D35:D45" si="5">B35+C35</f>
        <v>0</v>
      </c>
      <c r="E35" s="4">
        <v>0</v>
      </c>
      <c r="F35" s="4">
        <v>0</v>
      </c>
      <c r="G35" s="4">
        <f t="shared" si="4"/>
        <v>0</v>
      </c>
    </row>
    <row r="36" spans="1:7" x14ac:dyDescent="0.2">
      <c r="A36" s="22"/>
      <c r="B36" s="4"/>
      <c r="C36" s="4"/>
      <c r="D36" s="4"/>
      <c r="E36" s="4"/>
      <c r="F36" s="4"/>
      <c r="G36" s="4"/>
    </row>
    <row r="37" spans="1:7" ht="22.5" x14ac:dyDescent="0.2">
      <c r="A37" s="22" t="s">
        <v>19</v>
      </c>
      <c r="B37" s="4">
        <v>0</v>
      </c>
      <c r="C37" s="4">
        <v>0</v>
      </c>
      <c r="D37" s="4">
        <f t="shared" si="5"/>
        <v>0</v>
      </c>
      <c r="E37" s="4">
        <v>0</v>
      </c>
      <c r="F37" s="4">
        <v>0</v>
      </c>
      <c r="G37" s="4">
        <f t="shared" si="4"/>
        <v>0</v>
      </c>
    </row>
    <row r="38" spans="1:7" x14ac:dyDescent="0.2">
      <c r="A38" s="22"/>
      <c r="B38" s="4"/>
      <c r="C38" s="4"/>
      <c r="D38" s="4"/>
      <c r="E38" s="4"/>
      <c r="F38" s="4"/>
      <c r="G38" s="4"/>
    </row>
    <row r="39" spans="1:7" ht="22.5" x14ac:dyDescent="0.2">
      <c r="A39" s="22" t="s">
        <v>20</v>
      </c>
      <c r="B39" s="4">
        <v>0</v>
      </c>
      <c r="C39" s="4">
        <v>0</v>
      </c>
      <c r="D39" s="4">
        <f t="shared" si="5"/>
        <v>0</v>
      </c>
      <c r="E39" s="4">
        <v>0</v>
      </c>
      <c r="F39" s="4">
        <v>0</v>
      </c>
      <c r="G39" s="4">
        <f t="shared" si="4"/>
        <v>0</v>
      </c>
    </row>
    <row r="40" spans="1:7" x14ac:dyDescent="0.2">
      <c r="A40" s="22"/>
      <c r="B40" s="4"/>
      <c r="C40" s="4"/>
      <c r="D40" s="4"/>
      <c r="E40" s="4"/>
      <c r="F40" s="4"/>
      <c r="G40" s="4"/>
    </row>
    <row r="41" spans="1:7" ht="22.5" x14ac:dyDescent="0.2">
      <c r="A41" s="22" t="s">
        <v>21</v>
      </c>
      <c r="B41" s="4">
        <v>0</v>
      </c>
      <c r="C41" s="4">
        <v>0</v>
      </c>
      <c r="D41" s="4">
        <f t="shared" si="5"/>
        <v>0</v>
      </c>
      <c r="E41" s="4">
        <v>0</v>
      </c>
      <c r="F41" s="4">
        <v>0</v>
      </c>
      <c r="G41" s="4">
        <f t="shared" si="4"/>
        <v>0</v>
      </c>
    </row>
    <row r="42" spans="1:7" x14ac:dyDescent="0.2">
      <c r="A42" s="22"/>
      <c r="B42" s="4"/>
      <c r="C42" s="4"/>
      <c r="D42" s="4"/>
      <c r="E42" s="4"/>
      <c r="F42" s="4"/>
      <c r="G42" s="4"/>
    </row>
    <row r="43" spans="1:7" ht="22.5" x14ac:dyDescent="0.2">
      <c r="A43" s="30" t="s">
        <v>22</v>
      </c>
      <c r="B43" s="4">
        <v>0</v>
      </c>
      <c r="C43" s="4">
        <v>0</v>
      </c>
      <c r="D43" s="4">
        <f t="shared" si="5"/>
        <v>0</v>
      </c>
      <c r="E43" s="4">
        <v>0</v>
      </c>
      <c r="F43" s="4">
        <v>0</v>
      </c>
      <c r="G43" s="4">
        <f t="shared" si="4"/>
        <v>0</v>
      </c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A45" s="22" t="s">
        <v>23</v>
      </c>
      <c r="B45" s="4">
        <v>0</v>
      </c>
      <c r="C45" s="4">
        <v>0</v>
      </c>
      <c r="D45" s="4">
        <f t="shared" si="5"/>
        <v>0</v>
      </c>
      <c r="E45" s="4">
        <v>0</v>
      </c>
      <c r="F45" s="4">
        <v>0</v>
      </c>
      <c r="G45" s="4">
        <f t="shared" si="4"/>
        <v>0</v>
      </c>
    </row>
    <row r="46" spans="1:7" x14ac:dyDescent="0.2">
      <c r="A46" s="22"/>
      <c r="B46" s="4"/>
      <c r="C46" s="4"/>
      <c r="D46" s="4"/>
      <c r="E46" s="4"/>
      <c r="F46" s="4"/>
      <c r="G46" s="4"/>
    </row>
    <row r="47" spans="1:7" x14ac:dyDescent="0.2">
      <c r="A47" s="35" t="s">
        <v>24</v>
      </c>
      <c r="B47" s="36">
        <v>4702527</v>
      </c>
      <c r="C47" s="36">
        <v>893032</v>
      </c>
      <c r="D47" s="36">
        <v>5595559</v>
      </c>
      <c r="E47" s="36">
        <v>2302626</v>
      </c>
      <c r="F47" s="36">
        <v>2302626</v>
      </c>
      <c r="G47" s="37">
        <v>3292932</v>
      </c>
    </row>
    <row r="48" spans="1:7" x14ac:dyDescent="0.2">
      <c r="A48" s="23"/>
      <c r="B48" s="10"/>
      <c r="C48" s="10"/>
      <c r="D48" s="10"/>
      <c r="E48" s="10"/>
      <c r="F48" s="10"/>
      <c r="G48" s="10"/>
    </row>
    <row r="49" spans="1:7" x14ac:dyDescent="0.2">
      <c r="A49" s="21" t="s">
        <v>12</v>
      </c>
      <c r="B49" s="40">
        <v>4702527</v>
      </c>
      <c r="C49" s="40">
        <v>893032</v>
      </c>
      <c r="D49" s="40">
        <v>5595559</v>
      </c>
      <c r="E49" s="40">
        <v>2302626</v>
      </c>
      <c r="F49" s="40">
        <v>2302626</v>
      </c>
      <c r="G49" s="6">
        <v>3292932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6.75" customHeight="1" x14ac:dyDescent="0.2">
      <c r="A1" s="56" t="s">
        <v>136</v>
      </c>
      <c r="B1" s="57"/>
      <c r="C1" s="57"/>
      <c r="D1" s="57"/>
      <c r="E1" s="57"/>
      <c r="F1" s="57"/>
      <c r="G1" s="58"/>
    </row>
    <row r="2" spans="1:7" x14ac:dyDescent="0.2">
      <c r="A2" s="14"/>
      <c r="B2" s="16" t="s">
        <v>0</v>
      </c>
      <c r="C2" s="17"/>
      <c r="D2" s="17"/>
      <c r="E2" s="17"/>
      <c r="F2" s="18"/>
      <c r="G2" s="51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24"/>
      <c r="B4" s="5"/>
      <c r="C4" s="5"/>
      <c r="D4" s="5"/>
      <c r="E4" s="5"/>
      <c r="F4" s="5"/>
      <c r="G4" s="5"/>
    </row>
    <row r="5" spans="1:7" ht="11.25" customHeight="1" x14ac:dyDescent="0.2">
      <c r="A5" s="33" t="s">
        <v>25</v>
      </c>
      <c r="B5" s="42">
        <v>4702527</v>
      </c>
      <c r="C5" s="42">
        <v>767032</v>
      </c>
      <c r="D5" s="42">
        <v>5469559</v>
      </c>
      <c r="E5" s="42">
        <v>2269626</v>
      </c>
      <c r="F5" s="42">
        <v>2269626</v>
      </c>
      <c r="G5" s="42">
        <v>3199932</v>
      </c>
    </row>
    <row r="6" spans="1:7" x14ac:dyDescent="0.2">
      <c r="A6" s="33"/>
      <c r="B6" s="42"/>
      <c r="C6" s="42"/>
      <c r="D6" s="42"/>
      <c r="E6" s="42"/>
      <c r="F6" s="42"/>
      <c r="G6" s="42"/>
    </row>
    <row r="7" spans="1:7" x14ac:dyDescent="0.2">
      <c r="A7" s="33" t="s">
        <v>26</v>
      </c>
      <c r="B7" s="42">
        <v>0</v>
      </c>
      <c r="C7" s="42">
        <v>126000</v>
      </c>
      <c r="D7" s="42">
        <v>126000</v>
      </c>
      <c r="E7" s="42">
        <v>33000</v>
      </c>
      <c r="F7" s="42">
        <v>33000</v>
      </c>
      <c r="G7" s="42">
        <v>93000</v>
      </c>
    </row>
    <row r="8" spans="1:7" x14ac:dyDescent="0.2">
      <c r="A8" s="33"/>
      <c r="B8" s="42"/>
      <c r="C8" s="42"/>
      <c r="D8" s="42"/>
      <c r="E8" s="42"/>
      <c r="F8" s="42"/>
      <c r="G8" s="42"/>
    </row>
    <row r="9" spans="1:7" x14ac:dyDescent="0.2">
      <c r="A9" s="33" t="s">
        <v>27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x14ac:dyDescent="0.2">
      <c r="A10" s="33"/>
      <c r="B10" s="42"/>
      <c r="C10" s="42"/>
      <c r="D10" s="42"/>
      <c r="E10" s="42"/>
      <c r="F10" s="42"/>
      <c r="G10" s="42"/>
    </row>
    <row r="11" spans="1:7" x14ac:dyDescent="0.2">
      <c r="A11" s="33" t="s">
        <v>28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">
      <c r="A12" s="33"/>
      <c r="B12" s="42"/>
      <c r="C12" s="42"/>
      <c r="D12" s="42"/>
      <c r="E12" s="42"/>
      <c r="F12" s="42"/>
      <c r="G12" s="42"/>
    </row>
    <row r="13" spans="1:7" x14ac:dyDescent="0.2">
      <c r="A13" s="33" t="s">
        <v>29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">
      <c r="A14" s="41"/>
      <c r="B14" s="43"/>
      <c r="C14" s="43"/>
      <c r="D14" s="43"/>
      <c r="E14" s="43"/>
      <c r="F14" s="43"/>
      <c r="G14" s="43"/>
    </row>
    <row r="15" spans="1:7" x14ac:dyDescent="0.2">
      <c r="A15" s="25" t="s">
        <v>12</v>
      </c>
      <c r="B15" s="44">
        <v>4702527</v>
      </c>
      <c r="C15" s="44">
        <v>893032</v>
      </c>
      <c r="D15" s="44">
        <v>5595559</v>
      </c>
      <c r="E15" s="44">
        <v>2302626</v>
      </c>
      <c r="F15" s="44">
        <v>2302626</v>
      </c>
      <c r="G15" s="44">
        <v>3292932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topLeftCell="B53" workbookViewId="0">
      <selection activeCell="H53" sqref="H1:H10485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4.95" customHeight="1" x14ac:dyDescent="0.2">
      <c r="A1" s="57" t="s">
        <v>137</v>
      </c>
      <c r="B1" s="57"/>
      <c r="C1" s="57"/>
      <c r="D1" s="57"/>
      <c r="E1" s="57"/>
      <c r="F1" s="57"/>
      <c r="G1" s="58"/>
    </row>
    <row r="2" spans="1:8" x14ac:dyDescent="0.2">
      <c r="A2" s="14"/>
      <c r="B2" s="16" t="s">
        <v>0</v>
      </c>
      <c r="C2" s="17"/>
      <c r="D2" s="17"/>
      <c r="E2" s="17"/>
      <c r="F2" s="18"/>
      <c r="G2" s="51" t="s">
        <v>1</v>
      </c>
    </row>
    <row r="3" spans="1:8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8" x14ac:dyDescent="0.2">
      <c r="A4" s="29" t="s">
        <v>30</v>
      </c>
      <c r="B4" s="45">
        <f>SUM(B5:B11)</f>
        <v>3012318</v>
      </c>
      <c r="C4" s="45">
        <f t="shared" ref="C4:G4" si="0">SUM(C5:C11)</f>
        <v>296094</v>
      </c>
      <c r="D4" s="45">
        <f t="shared" si="0"/>
        <v>3308412</v>
      </c>
      <c r="E4" s="45">
        <f t="shared" si="0"/>
        <v>1518993</v>
      </c>
      <c r="F4" s="45">
        <f t="shared" si="0"/>
        <v>1518993</v>
      </c>
      <c r="G4" s="45">
        <f t="shared" si="0"/>
        <v>1789419</v>
      </c>
      <c r="H4" s="50"/>
    </row>
    <row r="5" spans="1:8" x14ac:dyDescent="0.2">
      <c r="A5" s="26" t="s">
        <v>31</v>
      </c>
      <c r="B5" s="42">
        <v>2445072</v>
      </c>
      <c r="C5" s="42">
        <v>130585</v>
      </c>
      <c r="D5" s="42">
        <v>2575657</v>
      </c>
      <c r="E5" s="42">
        <v>1271010</v>
      </c>
      <c r="F5" s="42">
        <v>1271010</v>
      </c>
      <c r="G5" s="42">
        <v>1304647</v>
      </c>
      <c r="H5" s="50"/>
    </row>
    <row r="6" spans="1:8" x14ac:dyDescent="0.2">
      <c r="A6" s="26" t="s">
        <v>32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50"/>
    </row>
    <row r="7" spans="1:8" x14ac:dyDescent="0.2">
      <c r="A7" s="26" t="s">
        <v>33</v>
      </c>
      <c r="B7" s="42">
        <v>371640</v>
      </c>
      <c r="C7" s="42">
        <v>155062</v>
      </c>
      <c r="D7" s="42">
        <v>526702</v>
      </c>
      <c r="E7" s="42">
        <v>145296</v>
      </c>
      <c r="F7" s="42">
        <v>145296</v>
      </c>
      <c r="G7" s="42">
        <v>381406</v>
      </c>
      <c r="H7" s="50"/>
    </row>
    <row r="8" spans="1:8" x14ac:dyDescent="0.2">
      <c r="A8" s="26" t="s">
        <v>34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50"/>
    </row>
    <row r="9" spans="1:8" x14ac:dyDescent="0.2">
      <c r="A9" s="26" t="s">
        <v>35</v>
      </c>
      <c r="B9" s="42">
        <v>195606</v>
      </c>
      <c r="C9" s="42">
        <v>10447</v>
      </c>
      <c r="D9" s="42">
        <v>206053</v>
      </c>
      <c r="E9" s="42">
        <v>102687</v>
      </c>
      <c r="F9" s="42">
        <v>102687</v>
      </c>
      <c r="G9" s="42">
        <v>103366</v>
      </c>
      <c r="H9" s="50"/>
    </row>
    <row r="10" spans="1:8" x14ac:dyDescent="0.2">
      <c r="A10" s="26" t="s">
        <v>36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50"/>
    </row>
    <row r="11" spans="1:8" x14ac:dyDescent="0.2">
      <c r="A11" s="26" t="s">
        <v>37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50"/>
    </row>
    <row r="12" spans="1:8" x14ac:dyDescent="0.2">
      <c r="A12" s="29" t="s">
        <v>38</v>
      </c>
      <c r="B12" s="46">
        <f>SUM(B13:B21)</f>
        <v>419000</v>
      </c>
      <c r="C12" s="49">
        <f t="shared" ref="C12:G12" si="1">SUM(C13:C21)</f>
        <v>77032</v>
      </c>
      <c r="D12" s="49">
        <f t="shared" si="1"/>
        <v>496032</v>
      </c>
      <c r="E12" s="49">
        <f t="shared" si="1"/>
        <v>189691</v>
      </c>
      <c r="F12" s="49">
        <f t="shared" si="1"/>
        <v>189691</v>
      </c>
      <c r="G12" s="49">
        <f t="shared" si="1"/>
        <v>306341</v>
      </c>
      <c r="H12" s="50"/>
    </row>
    <row r="13" spans="1:8" x14ac:dyDescent="0.2">
      <c r="A13" s="26" t="s">
        <v>39</v>
      </c>
      <c r="B13" s="42">
        <v>130000</v>
      </c>
      <c r="C13" s="42">
        <v>0</v>
      </c>
      <c r="D13" s="42">
        <v>130000</v>
      </c>
      <c r="E13" s="42">
        <v>62481</v>
      </c>
      <c r="F13" s="42">
        <v>62481</v>
      </c>
      <c r="G13" s="42">
        <v>67519</v>
      </c>
      <c r="H13" s="50"/>
    </row>
    <row r="14" spans="1:8" x14ac:dyDescent="0.2">
      <c r="A14" s="26" t="s">
        <v>40</v>
      </c>
      <c r="B14" s="42">
        <v>81000</v>
      </c>
      <c r="C14" s="42">
        <v>5000</v>
      </c>
      <c r="D14" s="42">
        <v>86000</v>
      </c>
      <c r="E14" s="42">
        <v>21841</v>
      </c>
      <c r="F14" s="42">
        <v>21841</v>
      </c>
      <c r="G14" s="42">
        <v>64159</v>
      </c>
      <c r="H14" s="50"/>
    </row>
    <row r="15" spans="1:8" x14ac:dyDescent="0.2">
      <c r="A15" s="26" t="s">
        <v>41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f>D15-E15</f>
        <v>0</v>
      </c>
      <c r="H15" s="50"/>
    </row>
    <row r="16" spans="1:8" x14ac:dyDescent="0.2">
      <c r="A16" s="26" t="s">
        <v>42</v>
      </c>
      <c r="B16" s="42">
        <v>15000</v>
      </c>
      <c r="C16" s="42">
        <v>49032</v>
      </c>
      <c r="D16" s="42">
        <v>64032</v>
      </c>
      <c r="E16" s="42">
        <v>53614</v>
      </c>
      <c r="F16" s="42">
        <v>53614</v>
      </c>
      <c r="G16" s="42">
        <v>10418</v>
      </c>
      <c r="H16" s="50"/>
    </row>
    <row r="17" spans="1:8" x14ac:dyDescent="0.2">
      <c r="A17" s="26" t="s">
        <v>43</v>
      </c>
      <c r="B17" s="42">
        <v>43000</v>
      </c>
      <c r="C17" s="42">
        <v>-15000</v>
      </c>
      <c r="D17" s="42">
        <v>28000</v>
      </c>
      <c r="E17" s="42">
        <v>1855</v>
      </c>
      <c r="F17" s="42">
        <v>1855</v>
      </c>
      <c r="G17" s="42">
        <v>26145</v>
      </c>
      <c r="H17" s="50"/>
    </row>
    <row r="18" spans="1:8" x14ac:dyDescent="0.2">
      <c r="A18" s="26" t="s">
        <v>44</v>
      </c>
      <c r="B18" s="42">
        <v>96000</v>
      </c>
      <c r="C18" s="42">
        <v>0</v>
      </c>
      <c r="D18" s="42">
        <v>96000</v>
      </c>
      <c r="E18" s="42">
        <v>41113</v>
      </c>
      <c r="F18" s="42">
        <v>41113</v>
      </c>
      <c r="G18" s="42">
        <v>54887</v>
      </c>
      <c r="H18" s="50"/>
    </row>
    <row r="19" spans="1:8" x14ac:dyDescent="0.2">
      <c r="A19" s="26" t="s">
        <v>45</v>
      </c>
      <c r="B19" s="42">
        <v>42000</v>
      </c>
      <c r="C19" s="42">
        <v>-7000</v>
      </c>
      <c r="D19" s="42">
        <v>35000</v>
      </c>
      <c r="E19" s="42">
        <v>0</v>
      </c>
      <c r="F19" s="42">
        <v>0</v>
      </c>
      <c r="G19" s="42">
        <v>35000</v>
      </c>
      <c r="H19" s="50"/>
    </row>
    <row r="20" spans="1:8" x14ac:dyDescent="0.2">
      <c r="A20" s="26" t="s">
        <v>46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50"/>
    </row>
    <row r="21" spans="1:8" x14ac:dyDescent="0.2">
      <c r="A21" s="26" t="s">
        <v>47</v>
      </c>
      <c r="B21" s="42">
        <v>12000</v>
      </c>
      <c r="C21" s="42">
        <v>45000</v>
      </c>
      <c r="D21" s="42">
        <v>57000</v>
      </c>
      <c r="E21" s="42">
        <v>8787</v>
      </c>
      <c r="F21" s="42">
        <v>8787</v>
      </c>
      <c r="G21" s="42">
        <v>48213</v>
      </c>
      <c r="H21" s="50"/>
    </row>
    <row r="22" spans="1:8" x14ac:dyDescent="0.2">
      <c r="A22" s="29" t="s">
        <v>48</v>
      </c>
      <c r="B22" s="46">
        <f>SUM(B23:B31)</f>
        <v>1238209</v>
      </c>
      <c r="C22" s="49">
        <f t="shared" ref="C22:G22" si="2">SUM(C23:C31)</f>
        <v>406907</v>
      </c>
      <c r="D22" s="49">
        <f t="shared" si="2"/>
        <v>1645116</v>
      </c>
      <c r="E22" s="49">
        <f t="shared" si="2"/>
        <v>560943</v>
      </c>
      <c r="F22" s="49">
        <f t="shared" si="2"/>
        <v>560943</v>
      </c>
      <c r="G22" s="49">
        <f>SUM(G23:G31)</f>
        <v>1084173</v>
      </c>
      <c r="H22" s="50"/>
    </row>
    <row r="23" spans="1:8" x14ac:dyDescent="0.2">
      <c r="A23" s="26" t="s">
        <v>49</v>
      </c>
      <c r="B23" s="42">
        <v>75000</v>
      </c>
      <c r="C23" s="42">
        <v>0</v>
      </c>
      <c r="D23" s="42">
        <v>75000</v>
      </c>
      <c r="E23" s="42">
        <v>33409</v>
      </c>
      <c r="F23" s="42">
        <v>33409</v>
      </c>
      <c r="G23" s="42">
        <v>41591</v>
      </c>
      <c r="H23" s="50"/>
    </row>
    <row r="24" spans="1:8" x14ac:dyDescent="0.2">
      <c r="A24" s="26" t="s">
        <v>50</v>
      </c>
      <c r="B24" s="42">
        <v>166000</v>
      </c>
      <c r="C24" s="42">
        <v>164532</v>
      </c>
      <c r="D24" s="42">
        <v>330532</v>
      </c>
      <c r="E24" s="42">
        <v>104178</v>
      </c>
      <c r="F24" s="42">
        <v>104178</v>
      </c>
      <c r="G24" s="42">
        <v>226354</v>
      </c>
      <c r="H24" s="50"/>
    </row>
    <row r="25" spans="1:8" x14ac:dyDescent="0.2">
      <c r="A25" s="26" t="s">
        <v>51</v>
      </c>
      <c r="B25" s="42">
        <v>503500</v>
      </c>
      <c r="C25" s="42">
        <v>357375</v>
      </c>
      <c r="D25" s="42">
        <v>860875</v>
      </c>
      <c r="E25" s="42">
        <v>301509</v>
      </c>
      <c r="F25" s="42">
        <v>301509</v>
      </c>
      <c r="G25" s="42">
        <v>559366</v>
      </c>
      <c r="H25" s="50"/>
    </row>
    <row r="26" spans="1:8" x14ac:dyDescent="0.2">
      <c r="A26" s="26" t="s">
        <v>52</v>
      </c>
      <c r="B26" s="42">
        <v>45000</v>
      </c>
      <c r="C26" s="42">
        <v>0</v>
      </c>
      <c r="D26" s="42">
        <v>45000</v>
      </c>
      <c r="E26" s="42">
        <v>6277</v>
      </c>
      <c r="F26" s="42">
        <v>6277</v>
      </c>
      <c r="G26" s="42">
        <v>38723</v>
      </c>
      <c r="H26" s="50"/>
    </row>
    <row r="27" spans="1:8" x14ac:dyDescent="0.2">
      <c r="A27" s="26" t="s">
        <v>53</v>
      </c>
      <c r="B27" s="42">
        <v>25000</v>
      </c>
      <c r="C27" s="42">
        <v>20000</v>
      </c>
      <c r="D27" s="42">
        <v>45000</v>
      </c>
      <c r="E27" s="42">
        <v>21334</v>
      </c>
      <c r="F27" s="42">
        <v>21334</v>
      </c>
      <c r="G27" s="42">
        <v>23666</v>
      </c>
      <c r="H27" s="50"/>
    </row>
    <row r="28" spans="1:8" x14ac:dyDescent="0.2">
      <c r="A28" s="26" t="s">
        <v>54</v>
      </c>
      <c r="B28" s="42">
        <v>49000</v>
      </c>
      <c r="C28" s="42">
        <v>-10000</v>
      </c>
      <c r="D28" s="42">
        <v>39000</v>
      </c>
      <c r="E28" s="42">
        <v>21462</v>
      </c>
      <c r="F28" s="42">
        <v>21462</v>
      </c>
      <c r="G28" s="42">
        <v>17538</v>
      </c>
      <c r="H28" s="50"/>
    </row>
    <row r="29" spans="1:8" x14ac:dyDescent="0.2">
      <c r="A29" s="26" t="s">
        <v>55</v>
      </c>
      <c r="B29" s="42">
        <v>136709</v>
      </c>
      <c r="C29" s="42">
        <v>-66000</v>
      </c>
      <c r="D29" s="42">
        <v>70709</v>
      </c>
      <c r="E29" s="42">
        <v>5085</v>
      </c>
      <c r="F29" s="42">
        <v>5085</v>
      </c>
      <c r="G29" s="42">
        <v>65624</v>
      </c>
      <c r="H29" s="50"/>
    </row>
    <row r="30" spans="1:8" x14ac:dyDescent="0.2">
      <c r="A30" s="26" t="s">
        <v>56</v>
      </c>
      <c r="B30" s="42">
        <v>143000</v>
      </c>
      <c r="C30" s="42">
        <v>-59000</v>
      </c>
      <c r="D30" s="42">
        <v>84000</v>
      </c>
      <c r="E30" s="42">
        <v>28478</v>
      </c>
      <c r="F30" s="42">
        <v>28478</v>
      </c>
      <c r="G30" s="42">
        <v>55522</v>
      </c>
      <c r="H30" s="50"/>
    </row>
    <row r="31" spans="1:8" x14ac:dyDescent="0.2">
      <c r="A31" s="26" t="s">
        <v>57</v>
      </c>
      <c r="B31" s="42">
        <v>95000</v>
      </c>
      <c r="C31" s="42">
        <v>0</v>
      </c>
      <c r="D31" s="42">
        <v>95000</v>
      </c>
      <c r="E31" s="42">
        <v>39211</v>
      </c>
      <c r="F31" s="42">
        <v>39211</v>
      </c>
      <c r="G31" s="42">
        <v>55789</v>
      </c>
      <c r="H31" s="50"/>
    </row>
    <row r="32" spans="1:8" x14ac:dyDescent="0.2">
      <c r="A32" s="29" t="s">
        <v>58</v>
      </c>
      <c r="B32" s="46">
        <v>33000</v>
      </c>
      <c r="C32" s="46">
        <v>-13000</v>
      </c>
      <c r="D32" s="46">
        <v>20000</v>
      </c>
      <c r="E32" s="46">
        <v>0</v>
      </c>
      <c r="F32" s="46">
        <v>0</v>
      </c>
      <c r="G32" s="46">
        <v>20000</v>
      </c>
      <c r="H32" s="50"/>
    </row>
    <row r="33" spans="1:8" x14ac:dyDescent="0.2">
      <c r="A33" s="26" t="s">
        <v>59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50"/>
    </row>
    <row r="34" spans="1:8" x14ac:dyDescent="0.2">
      <c r="A34" s="26" t="s">
        <v>60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50"/>
    </row>
    <row r="35" spans="1:8" x14ac:dyDescent="0.2">
      <c r="A35" s="26" t="s">
        <v>61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50"/>
    </row>
    <row r="36" spans="1:8" x14ac:dyDescent="0.2">
      <c r="A36" s="26" t="s">
        <v>62</v>
      </c>
      <c r="B36" s="42">
        <v>33000</v>
      </c>
      <c r="C36" s="42">
        <v>-13000</v>
      </c>
      <c r="D36" s="42">
        <v>20000</v>
      </c>
      <c r="E36" s="42">
        <v>0</v>
      </c>
      <c r="F36" s="42">
        <v>0</v>
      </c>
      <c r="G36" s="42">
        <v>20000</v>
      </c>
      <c r="H36" s="50"/>
    </row>
    <row r="37" spans="1:8" x14ac:dyDescent="0.2">
      <c r="A37" s="26" t="s">
        <v>28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50"/>
    </row>
    <row r="38" spans="1:8" x14ac:dyDescent="0.2">
      <c r="A38" s="26" t="s">
        <v>63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50"/>
    </row>
    <row r="39" spans="1:8" x14ac:dyDescent="0.2">
      <c r="A39" s="26" t="s">
        <v>64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50"/>
    </row>
    <row r="40" spans="1:8" x14ac:dyDescent="0.2">
      <c r="A40" s="26" t="s">
        <v>65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50"/>
    </row>
    <row r="41" spans="1:8" x14ac:dyDescent="0.2">
      <c r="A41" s="26" t="s">
        <v>66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f>D41-E41</f>
        <v>0</v>
      </c>
      <c r="H41" s="50"/>
    </row>
    <row r="42" spans="1:8" x14ac:dyDescent="0.2">
      <c r="A42" s="29" t="s">
        <v>67</v>
      </c>
      <c r="B42" s="46">
        <v>0</v>
      </c>
      <c r="C42" s="46">
        <f>SUM(C43:C51)</f>
        <v>126000</v>
      </c>
      <c r="D42" s="49">
        <f t="shared" ref="D42:G42" si="3">SUM(D43:D51)</f>
        <v>126000</v>
      </c>
      <c r="E42" s="49">
        <f t="shared" si="3"/>
        <v>33000</v>
      </c>
      <c r="F42" s="49">
        <f t="shared" si="3"/>
        <v>33000</v>
      </c>
      <c r="G42" s="49">
        <f t="shared" si="3"/>
        <v>93000</v>
      </c>
      <c r="H42" s="50"/>
    </row>
    <row r="43" spans="1:8" x14ac:dyDescent="0.2">
      <c r="A43" s="26" t="s">
        <v>68</v>
      </c>
      <c r="B43" s="42">
        <v>0</v>
      </c>
      <c r="C43" s="42">
        <v>53000</v>
      </c>
      <c r="D43" s="42">
        <v>53000</v>
      </c>
      <c r="E43" s="42">
        <v>0</v>
      </c>
      <c r="F43" s="42">
        <v>0</v>
      </c>
      <c r="G43" s="42">
        <v>53000</v>
      </c>
      <c r="H43" s="50"/>
    </row>
    <row r="44" spans="1:8" x14ac:dyDescent="0.2">
      <c r="A44" s="26" t="s">
        <v>69</v>
      </c>
      <c r="B44" s="42">
        <v>0</v>
      </c>
      <c r="C44" s="42">
        <v>45000</v>
      </c>
      <c r="D44" s="42">
        <v>45000</v>
      </c>
      <c r="E44" s="42">
        <v>25000</v>
      </c>
      <c r="F44" s="42">
        <v>25000</v>
      </c>
      <c r="G44" s="42">
        <v>20000</v>
      </c>
      <c r="H44" s="50"/>
    </row>
    <row r="45" spans="1:8" x14ac:dyDescent="0.2">
      <c r="A45" s="26" t="s">
        <v>70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50"/>
    </row>
    <row r="46" spans="1:8" x14ac:dyDescent="0.2">
      <c r="A46" s="26" t="s">
        <v>71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50"/>
    </row>
    <row r="47" spans="1:8" x14ac:dyDescent="0.2">
      <c r="A47" s="26" t="s">
        <v>72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50"/>
    </row>
    <row r="48" spans="1:8" x14ac:dyDescent="0.2">
      <c r="A48" s="26" t="s">
        <v>73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50"/>
    </row>
    <row r="49" spans="1:8" x14ac:dyDescent="0.2">
      <c r="A49" s="26" t="s">
        <v>74</v>
      </c>
      <c r="B49" s="42">
        <v>0</v>
      </c>
      <c r="C49" s="42">
        <v>28000</v>
      </c>
      <c r="D49" s="42">
        <v>28000</v>
      </c>
      <c r="E49" s="42">
        <v>8000</v>
      </c>
      <c r="F49" s="42">
        <v>8000</v>
      </c>
      <c r="G49" s="42">
        <v>20000</v>
      </c>
      <c r="H49" s="50"/>
    </row>
    <row r="50" spans="1:8" x14ac:dyDescent="0.2">
      <c r="A50" s="26" t="s">
        <v>75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50"/>
    </row>
    <row r="51" spans="1:8" x14ac:dyDescent="0.2">
      <c r="A51" s="26" t="s">
        <v>76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50"/>
    </row>
    <row r="52" spans="1:8" x14ac:dyDescent="0.2">
      <c r="A52" s="29" t="s">
        <v>77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50"/>
    </row>
    <row r="53" spans="1:8" x14ac:dyDescent="0.2">
      <c r="A53" s="26" t="s">
        <v>78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50"/>
    </row>
    <row r="54" spans="1:8" x14ac:dyDescent="0.2">
      <c r="A54" s="26" t="s">
        <v>79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50"/>
    </row>
    <row r="55" spans="1:8" x14ac:dyDescent="0.2">
      <c r="A55" s="26" t="s">
        <v>80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50"/>
    </row>
    <row r="56" spans="1:8" x14ac:dyDescent="0.2">
      <c r="A56" s="29" t="s">
        <v>81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50"/>
    </row>
    <row r="57" spans="1:8" x14ac:dyDescent="0.2">
      <c r="A57" s="26" t="s">
        <v>82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50"/>
    </row>
    <row r="58" spans="1:8" x14ac:dyDescent="0.2">
      <c r="A58" s="26" t="s">
        <v>83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50"/>
    </row>
    <row r="59" spans="1:8" x14ac:dyDescent="0.2">
      <c r="A59" s="26" t="s">
        <v>84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50"/>
    </row>
    <row r="60" spans="1:8" x14ac:dyDescent="0.2">
      <c r="A60" s="26" t="s">
        <v>85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50"/>
    </row>
    <row r="61" spans="1:8" x14ac:dyDescent="0.2">
      <c r="A61" s="26" t="s">
        <v>86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50"/>
    </row>
    <row r="62" spans="1:8" x14ac:dyDescent="0.2">
      <c r="A62" s="26" t="s">
        <v>87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50"/>
    </row>
    <row r="63" spans="1:8" x14ac:dyDescent="0.2">
      <c r="A63" s="26" t="s">
        <v>88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50"/>
    </row>
    <row r="64" spans="1:8" x14ac:dyDescent="0.2">
      <c r="A64" s="29" t="s">
        <v>89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50"/>
    </row>
    <row r="65" spans="1:8" x14ac:dyDescent="0.2">
      <c r="A65" s="26" t="s">
        <v>29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50"/>
    </row>
    <row r="66" spans="1:8" x14ac:dyDescent="0.2">
      <c r="A66" s="26" t="s">
        <v>90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50"/>
    </row>
    <row r="67" spans="1:8" x14ac:dyDescent="0.2">
      <c r="A67" s="26" t="s">
        <v>91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50"/>
    </row>
    <row r="68" spans="1:8" x14ac:dyDescent="0.2">
      <c r="A68" s="29" t="s">
        <v>92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50"/>
    </row>
    <row r="69" spans="1:8" x14ac:dyDescent="0.2">
      <c r="A69" s="26" t="s">
        <v>93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50"/>
    </row>
    <row r="70" spans="1:8" x14ac:dyDescent="0.2">
      <c r="A70" s="26" t="s">
        <v>94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50"/>
    </row>
    <row r="71" spans="1:8" x14ac:dyDescent="0.2">
      <c r="A71" s="26" t="s">
        <v>95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50"/>
    </row>
    <row r="72" spans="1:8" x14ac:dyDescent="0.2">
      <c r="A72" s="26" t="s">
        <v>96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50"/>
    </row>
    <row r="73" spans="1:8" x14ac:dyDescent="0.2">
      <c r="A73" s="26" t="s">
        <v>97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50"/>
    </row>
    <row r="74" spans="1:8" x14ac:dyDescent="0.2">
      <c r="A74" s="26" t="s">
        <v>98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50"/>
    </row>
    <row r="75" spans="1:8" x14ac:dyDescent="0.2">
      <c r="A75" s="27" t="s">
        <v>99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50"/>
    </row>
    <row r="76" spans="1:8" x14ac:dyDescent="0.2">
      <c r="A76" s="28" t="s">
        <v>12</v>
      </c>
      <c r="B76" s="44">
        <f>+B4+B12+B22+B32+B42+B52+B56</f>
        <v>4702527</v>
      </c>
      <c r="C76" s="44">
        <f t="shared" ref="C76:G76" si="4">+C4+C12+C22+C32+C42+C52+C56</f>
        <v>893033</v>
      </c>
      <c r="D76" s="44">
        <f t="shared" si="4"/>
        <v>5595560</v>
      </c>
      <c r="E76" s="44">
        <f t="shared" si="4"/>
        <v>2302627</v>
      </c>
      <c r="F76" s="44">
        <f t="shared" si="4"/>
        <v>2302627</v>
      </c>
      <c r="G76" s="44">
        <f t="shared" si="4"/>
        <v>3292933</v>
      </c>
      <c r="H76" s="50"/>
    </row>
    <row r="77" spans="1:8" x14ac:dyDescent="0.2">
      <c r="G77" s="50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GridLines="0" topLeftCell="B10" zoomScaleNormal="100" workbookViewId="0">
      <selection activeCell="C46" sqref="C4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6" t="s">
        <v>138</v>
      </c>
      <c r="B1" s="57"/>
      <c r="C1" s="57"/>
      <c r="D1" s="57"/>
      <c r="E1" s="57"/>
      <c r="F1" s="57"/>
      <c r="G1" s="58"/>
    </row>
    <row r="2" spans="1:7" x14ac:dyDescent="0.2">
      <c r="A2" s="14"/>
      <c r="B2" s="16" t="s">
        <v>0</v>
      </c>
      <c r="C2" s="17"/>
      <c r="D2" s="17"/>
      <c r="E2" s="17"/>
      <c r="F2" s="18"/>
      <c r="G2" s="51" t="s">
        <v>1</v>
      </c>
    </row>
    <row r="3" spans="1:7" ht="24.95" customHeight="1" x14ac:dyDescent="0.2">
      <c r="A3" s="3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2"/>
    </row>
    <row r="4" spans="1:7" x14ac:dyDescent="0.2">
      <c r="A4" s="12" t="s">
        <v>100</v>
      </c>
      <c r="B4" s="49">
        <f>SUM(B5:B12)</f>
        <v>3628318</v>
      </c>
      <c r="C4" s="49">
        <f t="shared" ref="C4:G4" si="0">SUM(C5:C12)</f>
        <v>380125</v>
      </c>
      <c r="D4" s="49">
        <f t="shared" si="0"/>
        <v>4008443</v>
      </c>
      <c r="E4" s="49">
        <f t="shared" si="0"/>
        <v>1792850</v>
      </c>
      <c r="F4" s="49">
        <f t="shared" si="0"/>
        <v>1792850</v>
      </c>
      <c r="G4" s="49">
        <f t="shared" si="0"/>
        <v>2215594</v>
      </c>
    </row>
    <row r="5" spans="1:7" x14ac:dyDescent="0.2">
      <c r="A5" s="19" t="s">
        <v>101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</row>
    <row r="6" spans="1:7" x14ac:dyDescent="0.2">
      <c r="A6" s="19" t="s">
        <v>102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</row>
    <row r="7" spans="1:7" x14ac:dyDescent="0.2">
      <c r="A7" s="19" t="s">
        <v>103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</row>
    <row r="8" spans="1:7" x14ac:dyDescent="0.2">
      <c r="A8" s="19" t="s">
        <v>104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</row>
    <row r="9" spans="1:7" x14ac:dyDescent="0.2">
      <c r="A9" s="19" t="s">
        <v>105</v>
      </c>
      <c r="B9" s="47">
        <v>3628318</v>
      </c>
      <c r="C9" s="47">
        <v>380125</v>
      </c>
      <c r="D9" s="47">
        <v>4008443</v>
      </c>
      <c r="E9" s="47">
        <v>1792850</v>
      </c>
      <c r="F9" s="47">
        <v>1792850</v>
      </c>
      <c r="G9" s="47">
        <v>2215594</v>
      </c>
    </row>
    <row r="10" spans="1:7" x14ac:dyDescent="0.2">
      <c r="A10" s="19" t="s">
        <v>106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">
      <c r="A11" s="19" t="s">
        <v>107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">
      <c r="A12" s="19" t="s">
        <v>57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">
      <c r="A13" s="13"/>
      <c r="B13" s="47"/>
      <c r="C13" s="47"/>
      <c r="D13" s="47"/>
      <c r="E13" s="47"/>
      <c r="F13" s="47"/>
      <c r="G13" s="47"/>
    </row>
    <row r="14" spans="1:7" x14ac:dyDescent="0.2">
      <c r="A14" s="12" t="s">
        <v>108</v>
      </c>
      <c r="B14" s="49">
        <f>SUM(B15:B21)</f>
        <v>1074209</v>
      </c>
      <c r="C14" s="49">
        <f t="shared" ref="C14:G14" si="1">SUM(C15:C21)</f>
        <v>512907</v>
      </c>
      <c r="D14" s="49">
        <f t="shared" si="1"/>
        <v>1587115</v>
      </c>
      <c r="E14" s="49">
        <f t="shared" si="1"/>
        <v>509777</v>
      </c>
      <c r="F14" s="49">
        <f t="shared" si="1"/>
        <v>509777</v>
      </c>
      <c r="G14" s="49">
        <f t="shared" si="1"/>
        <v>1077339</v>
      </c>
    </row>
    <row r="15" spans="1:7" x14ac:dyDescent="0.2">
      <c r="A15" s="19" t="s">
        <v>109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">
      <c r="A16" s="19" t="s">
        <v>110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">
      <c r="A17" s="19" t="s">
        <v>111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">
      <c r="A18" s="19" t="s">
        <v>112</v>
      </c>
      <c r="B18" s="47">
        <v>1074209</v>
      </c>
      <c r="C18" s="47">
        <v>512907</v>
      </c>
      <c r="D18" s="47">
        <v>1587115</v>
      </c>
      <c r="E18" s="47">
        <v>509777</v>
      </c>
      <c r="F18" s="47">
        <v>509777</v>
      </c>
      <c r="G18" s="47">
        <v>1077339</v>
      </c>
    </row>
    <row r="19" spans="1:7" x14ac:dyDescent="0.2">
      <c r="A19" s="19" t="s">
        <v>113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">
      <c r="A20" s="19" t="s">
        <v>114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">
      <c r="A21" s="19" t="s">
        <v>115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">
      <c r="A22" s="13"/>
      <c r="B22" s="47"/>
      <c r="C22" s="47"/>
      <c r="D22" s="47"/>
      <c r="E22" s="47"/>
      <c r="F22" s="47"/>
      <c r="G22" s="47"/>
    </row>
    <row r="23" spans="1:7" x14ac:dyDescent="0.2">
      <c r="A23" s="12" t="s">
        <v>116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">
      <c r="A24" s="19" t="s">
        <v>117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">
      <c r="A25" s="19" t="s">
        <v>118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">
      <c r="A26" s="19" t="s">
        <v>119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">
      <c r="A27" s="19" t="s">
        <v>120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">
      <c r="A28" s="19" t="s">
        <v>121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">
      <c r="A29" s="19" t="s">
        <v>122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">
      <c r="A30" s="19" t="s">
        <v>123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">
      <c r="A31" s="19" t="s">
        <v>124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">
      <c r="A32" s="19" t="s">
        <v>125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x14ac:dyDescent="0.2">
      <c r="A33" s="13"/>
      <c r="B33" s="47"/>
      <c r="C33" s="47"/>
      <c r="D33" s="47"/>
      <c r="E33" s="47"/>
      <c r="F33" s="47"/>
      <c r="G33" s="47"/>
    </row>
    <row r="34" spans="1:7" x14ac:dyDescent="0.2">
      <c r="A34" s="12" t="s">
        <v>126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x14ac:dyDescent="0.2">
      <c r="A35" s="19" t="s">
        <v>127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22.5" x14ac:dyDescent="0.2">
      <c r="A36" s="19" t="s">
        <v>128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x14ac:dyDescent="0.2">
      <c r="A37" s="19" t="s">
        <v>129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">
      <c r="A38" s="19" t="s">
        <v>130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">
      <c r="A39" s="13"/>
      <c r="B39" s="47"/>
      <c r="C39" s="47"/>
      <c r="D39" s="47"/>
      <c r="E39" s="47"/>
      <c r="F39" s="47"/>
      <c r="G39" s="47"/>
    </row>
    <row r="40" spans="1:7" x14ac:dyDescent="0.2">
      <c r="A40" s="21" t="s">
        <v>12</v>
      </c>
      <c r="B40" s="48">
        <f>+B4+B14+B23+B34</f>
        <v>4702527</v>
      </c>
      <c r="C40" s="48">
        <f t="shared" ref="C40:G40" si="2">+C4+C14+C23+C34</f>
        <v>893032</v>
      </c>
      <c r="D40" s="48">
        <f t="shared" si="2"/>
        <v>5595558</v>
      </c>
      <c r="E40" s="48">
        <f t="shared" si="2"/>
        <v>2302627</v>
      </c>
      <c r="F40" s="48">
        <f t="shared" si="2"/>
        <v>2302627</v>
      </c>
      <c r="G40" s="48">
        <f t="shared" si="2"/>
        <v>3292933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2014-02-10T03:37:14Z</dcterms:created>
  <dcterms:modified xsi:type="dcterms:W3CDTF">2025-07-24T20:15:02Z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