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ANUAL 2024\"/>
    </mc:Choice>
  </mc:AlternateContent>
  <xr:revisionPtr revIDLastSave="0" documentId="13_ncr:1_{DCD7B037-339E-461E-AF93-8B3832CD1E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4" l="1"/>
  <c r="D39" i="4"/>
  <c r="G38" i="4"/>
  <c r="F38" i="4"/>
  <c r="E38" i="4"/>
  <c r="D38" i="4"/>
  <c r="C38" i="4"/>
  <c r="B38" i="4"/>
  <c r="G36" i="4"/>
  <c r="D36" i="4"/>
  <c r="G35" i="4"/>
  <c r="D35" i="4"/>
  <c r="G34" i="4"/>
  <c r="D34" i="4"/>
  <c r="G33" i="4"/>
  <c r="D33" i="4"/>
  <c r="G32" i="4"/>
  <c r="F32" i="4"/>
  <c r="E32" i="4"/>
  <c r="D32" i="4"/>
  <c r="C32" i="4"/>
  <c r="B32" i="4"/>
  <c r="G30" i="4"/>
  <c r="D30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F22" i="4"/>
  <c r="E22" i="4"/>
  <c r="D22" i="4"/>
  <c r="C22" i="4"/>
  <c r="B22" i="4"/>
  <c r="F17" i="4"/>
  <c r="E17" i="4"/>
  <c r="C17" i="4"/>
  <c r="B17" i="4"/>
  <c r="G15" i="4"/>
  <c r="D15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G17" i="4" s="1"/>
  <c r="G18" i="4" s="1"/>
  <c r="D6" i="4"/>
  <c r="D17" i="4" s="1"/>
  <c r="C41" i="4" l="1"/>
  <c r="E41" i="4"/>
  <c r="G41" i="4"/>
  <c r="G42" i="4" s="1"/>
  <c r="B41" i="4"/>
  <c r="D41" i="4"/>
  <c r="F41" i="4"/>
</calcChain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<sst xmlns="http://schemas.openxmlformats.org/spreadsheetml/2006/main" count="63" uniqueCount="40">
  <si>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</si>
  <si>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</si>
  <si>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</si>
  <si>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</si>
  <si>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</si>
  <si>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</si>
  <si>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</si>
  <si>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</si>
  <si>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</si>
  <si>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</si>
  <si>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</si>
  <si>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</si>
  <si>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</si>
  <si>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</si>
  <si>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</si>
  <si>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</si>
  <si>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</si>
  <si>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</si>
  <si>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</si>
  <si>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</si>
  <si>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</si>
  <si>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</si>
  <si>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</si>
  <si>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</si>
  <si>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</si>
  <si>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</si>
  <si>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</si>
  <si>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</si>
  <si>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</si>
  <si>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</si>
  <si>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</si>
  <si>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</si>
  <si>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</si>
  <si>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</si>
  <si>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</si>
  <si>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</si>
  <si>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</si>
  <si>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</si>
  <si>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 xml:space="preserve">CASA DE LA CULTURA DE URIANGATO  
Estado Analítico de Ingresos
Del 01 de Enero al 31 de Diciembre 2024 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</si>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</sst>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3" fillId="0" borderId="0" xfId="8" applyNumberFormat="1" applyFont="1" applyAlignment="1" applyProtection="1">
      <alignment vertical="top"/>
      <protection locked="0"/>
    </xf>
    <xf numFmtId="43" fontId="0" fillId="0" borderId="0" xfId="18" applyFont="1"/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6" fillId="2" borderId="8" xfId="8" applyFont="1" applyFill="1" applyBorder="1" applyAlignment="1" applyProtection="1">
      <alignment horizontal="center" vertical="top" wrapText="1"/>
      <protection locked="0"/>
    </xf>
    <xf numFmtId="0" fontId="6" fillId="2" borderId="1" xfId="8" applyFont="1" applyFill="1" applyBorder="1" applyAlignment="1" applyProtection="1">
      <alignment horizontal="center" vertical="top" wrapText="1"/>
      <protection locked="0"/>
    </xf>
    <xf numFmtId="0" fontId="6" fillId="2" borderId="12" xfId="8" applyFont="1" applyFill="1" applyBorder="1" applyAlignment="1" applyProtection="1">
      <alignment horizontal="center" vertical="top" wrapText="1"/>
      <protection locked="0"/>
    </xf>
    <xf numFmtId="0" fontId="6" fillId="2" borderId="13" xfId="8" applyFont="1" applyFill="1" applyBorder="1" applyAlignment="1" applyProtection="1">
      <alignment horizontal="center" vertical="top" wrapText="1"/>
      <protection locked="0"/>
    </xf>
    <xf numFmtId="0" fontId="6" fillId="2" borderId="14" xfId="8" applyFont="1" applyFill="1" applyBorder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center" vertical="top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" xfId="18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904874</xdr:colOff>
      <xdr:row>49</xdr:row>
      <xdr:rowOff>71436</xdr:rowOff>
    </xdr:from>
    <xdr:to>
      <xdr:col>4</xdr:col>
      <xdr:colOff>761999</xdr:colOff>
      <xdr:row>62</xdr:row>
      <xdr:rowOff>64420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720CE9-F256-4069-8F0A-CA6E580A0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904874" y="8953499"/>
          <a:ext cx="6619875" cy="1850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showGridLines="0" tabSelected="1" topLeftCell="A13" zoomScale="40" zoomScaleNormal="40" workbookViewId="0">
      <selection activeCell="G63" sqref="A1:G6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11" ht="34.5" customHeight="1" x14ac:dyDescent="0.2">
      <c r="A1" s="43" t="s">
        <v>38</v>
      </c>
      <c r="B1" s="49"/>
      <c r="C1" s="49"/>
      <c r="D1" s="49"/>
      <c r="E1" s="49"/>
      <c r="F1" s="49"/>
      <c r="G1" s="50"/>
    </row>
    <row r="2" spans="1:11" ht="10.5" customHeight="1" x14ac:dyDescent="0.2">
      <c r="A2" s="51" t="s">
        <v>39</v>
      </c>
      <c r="B2" s="52"/>
      <c r="C2" s="52"/>
      <c r="D2" s="52"/>
      <c r="E2" s="52"/>
      <c r="F2" s="52"/>
      <c r="G2" s="53"/>
    </row>
    <row r="3" spans="1:11" s="3" customFormat="1" x14ac:dyDescent="0.2">
      <c r="A3" s="33"/>
      <c r="B3" s="46" t="s">
        <v>0</v>
      </c>
      <c r="C3" s="47"/>
      <c r="D3" s="47"/>
      <c r="E3" s="47"/>
      <c r="F3" s="48"/>
      <c r="G3" s="44" t="s">
        <v>7</v>
      </c>
    </row>
    <row r="4" spans="1:11" s="1" customFormat="1" ht="24.95" customHeight="1" x14ac:dyDescent="0.2">
      <c r="A4" s="34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45"/>
    </row>
    <row r="5" spans="1:11" s="1" customFormat="1" x14ac:dyDescent="0.2">
      <c r="A5" s="35"/>
      <c r="B5" s="7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spans="1:11" x14ac:dyDescent="0.2">
      <c r="A6" s="36" t="s">
        <v>14</v>
      </c>
      <c r="B6" s="15">
        <v>0</v>
      </c>
      <c r="C6" s="15">
        <v>0</v>
      </c>
      <c r="D6" s="15">
        <f>B6+C6</f>
        <v>0</v>
      </c>
      <c r="E6" s="15">
        <v>0</v>
      </c>
      <c r="F6" s="15">
        <v>0</v>
      </c>
      <c r="G6" s="15">
        <f>F6-B6</f>
        <v>0</v>
      </c>
    </row>
    <row r="7" spans="1:11" x14ac:dyDescent="0.2">
      <c r="A7" s="37" t="s">
        <v>15</v>
      </c>
      <c r="B7" s="16">
        <v>0</v>
      </c>
      <c r="C7" s="16">
        <v>0</v>
      </c>
      <c r="D7" s="16">
        <f t="shared" ref="D7:D15" si="0">B7+C7</f>
        <v>0</v>
      </c>
      <c r="E7" s="16">
        <v>0</v>
      </c>
      <c r="F7" s="16">
        <v>0</v>
      </c>
      <c r="G7" s="16">
        <f t="shared" ref="G7:G13" si="1">F7-B7</f>
        <v>0</v>
      </c>
    </row>
    <row r="8" spans="1:11" x14ac:dyDescent="0.2">
      <c r="A8" s="36" t="s">
        <v>16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</row>
    <row r="9" spans="1:11" x14ac:dyDescent="0.2">
      <c r="A9" s="36" t="s">
        <v>17</v>
      </c>
      <c r="B9" s="16">
        <v>0</v>
      </c>
      <c r="C9" s="16">
        <v>0</v>
      </c>
      <c r="D9" s="16">
        <f t="shared" si="0"/>
        <v>0</v>
      </c>
      <c r="E9" s="16">
        <v>0</v>
      </c>
      <c r="F9" s="16">
        <v>0</v>
      </c>
      <c r="G9" s="16">
        <f t="shared" si="1"/>
        <v>0</v>
      </c>
    </row>
    <row r="10" spans="1:11" x14ac:dyDescent="0.2">
      <c r="A10" s="36" t="s">
        <v>18</v>
      </c>
      <c r="B10" s="16">
        <v>0</v>
      </c>
      <c r="C10" s="16">
        <v>0</v>
      </c>
      <c r="D10" s="16">
        <f t="shared" si="0"/>
        <v>0</v>
      </c>
      <c r="E10" s="16">
        <v>0</v>
      </c>
      <c r="F10" s="16">
        <v>0</v>
      </c>
      <c r="G10" s="16">
        <f t="shared" si="1"/>
        <v>0</v>
      </c>
    </row>
    <row r="11" spans="1:11" x14ac:dyDescent="0.2">
      <c r="A11" s="37" t="s">
        <v>19</v>
      </c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11" x14ac:dyDescent="0.2">
      <c r="A12" s="36" t="s">
        <v>20</v>
      </c>
      <c r="B12" s="16">
        <v>210000</v>
      </c>
      <c r="C12" s="16">
        <v>90166</v>
      </c>
      <c r="D12" s="16">
        <f t="shared" si="0"/>
        <v>300166</v>
      </c>
      <c r="E12" s="16">
        <v>184267</v>
      </c>
      <c r="F12" s="16">
        <v>184267</v>
      </c>
      <c r="G12" s="16">
        <f t="shared" si="1"/>
        <v>-25733</v>
      </c>
    </row>
    <row r="13" spans="1:11" ht="22.5" x14ac:dyDescent="0.2">
      <c r="A13" s="36" t="s">
        <v>21</v>
      </c>
      <c r="B13" s="16">
        <v>0</v>
      </c>
      <c r="C13" s="16">
        <v>0</v>
      </c>
      <c r="D13" s="16">
        <f t="shared" si="0"/>
        <v>0</v>
      </c>
      <c r="E13" s="16">
        <v>0</v>
      </c>
      <c r="F13" s="16">
        <v>0</v>
      </c>
      <c r="G13" s="16">
        <f t="shared" si="1"/>
        <v>0</v>
      </c>
    </row>
    <row r="14" spans="1:11" ht="22.5" x14ac:dyDescent="0.2">
      <c r="A14" s="36" t="s">
        <v>22</v>
      </c>
      <c r="B14" s="16">
        <v>4319737.55</v>
      </c>
      <c r="C14" s="16">
        <v>975072.48</v>
      </c>
      <c r="D14" s="16">
        <f t="shared" si="0"/>
        <v>5294810.0299999993</v>
      </c>
      <c r="E14" s="16">
        <v>5116534.75</v>
      </c>
      <c r="F14" s="16">
        <v>5116534.75</v>
      </c>
      <c r="G14" s="16">
        <f>F14-B14</f>
        <v>796797.20000000019</v>
      </c>
      <c r="K14" s="41"/>
    </row>
    <row r="15" spans="1:11" x14ac:dyDescent="0.2">
      <c r="A15" s="36" t="s">
        <v>23</v>
      </c>
      <c r="B15" s="16">
        <v>0</v>
      </c>
      <c r="C15" s="16">
        <v>0</v>
      </c>
      <c r="D15" s="16">
        <f t="shared" si="0"/>
        <v>0</v>
      </c>
      <c r="E15" s="16">
        <v>0</v>
      </c>
      <c r="F15" s="16">
        <v>0</v>
      </c>
      <c r="G15" s="16">
        <f t="shared" ref="G15" si="2">F15-B15</f>
        <v>0</v>
      </c>
    </row>
    <row r="16" spans="1:11" x14ac:dyDescent="0.2">
      <c r="B16" s="12"/>
      <c r="C16" s="12"/>
      <c r="D16" s="12"/>
      <c r="E16" s="12"/>
      <c r="F16" s="12"/>
      <c r="G16" s="12"/>
    </row>
    <row r="17" spans="1:7" x14ac:dyDescent="0.2">
      <c r="A17" s="9" t="s">
        <v>24</v>
      </c>
      <c r="B17" s="17">
        <f>SUM(B6:B15)</f>
        <v>4529737.55</v>
      </c>
      <c r="C17" s="17">
        <f t="shared" ref="C17:G17" si="3">SUM(C6:C15)</f>
        <v>1065238.48</v>
      </c>
      <c r="D17" s="17">
        <f t="shared" si="3"/>
        <v>5594976.0299999993</v>
      </c>
      <c r="E17" s="17">
        <f t="shared" si="3"/>
        <v>5300801.75</v>
      </c>
      <c r="F17" s="10">
        <f t="shared" si="3"/>
        <v>5300801.75</v>
      </c>
      <c r="G17" s="11">
        <f t="shared" si="3"/>
        <v>771064.20000000019</v>
      </c>
    </row>
    <row r="18" spans="1:7" x14ac:dyDescent="0.2">
      <c r="A18" s="21"/>
      <c r="B18" s="22"/>
      <c r="C18" s="22"/>
      <c r="D18" s="25"/>
      <c r="E18" s="23" t="s">
        <v>25</v>
      </c>
      <c r="F18" s="26"/>
      <c r="G18" s="42">
        <f xml:space="preserve"> IF(G17&gt;0,G17,0)</f>
        <v>771064.20000000019</v>
      </c>
    </row>
    <row r="19" spans="1:7" ht="10.5" customHeight="1" x14ac:dyDescent="0.2">
      <c r="A19" s="31"/>
      <c r="B19" s="46" t="s">
        <v>0</v>
      </c>
      <c r="C19" s="47"/>
      <c r="D19" s="47"/>
      <c r="E19" s="47"/>
      <c r="F19" s="48"/>
      <c r="G19" s="44" t="s">
        <v>7</v>
      </c>
    </row>
    <row r="20" spans="1:7" ht="22.5" x14ac:dyDescent="0.2">
      <c r="A20" s="38" t="s">
        <v>26</v>
      </c>
      <c r="B20" s="4" t="s">
        <v>2</v>
      </c>
      <c r="C20" s="5" t="s">
        <v>3</v>
      </c>
      <c r="D20" s="5" t="s">
        <v>4</v>
      </c>
      <c r="E20" s="5" t="s">
        <v>5</v>
      </c>
      <c r="F20" s="6" t="s">
        <v>6</v>
      </c>
      <c r="G20" s="45"/>
    </row>
    <row r="21" spans="1:7" x14ac:dyDescent="0.2">
      <c r="A21" s="32"/>
      <c r="B21" s="7" t="s">
        <v>8</v>
      </c>
      <c r="C21" s="8" t="s">
        <v>9</v>
      </c>
      <c r="D21" s="8" t="s">
        <v>10</v>
      </c>
      <c r="E21" s="8" t="s">
        <v>11</v>
      </c>
      <c r="F21" s="8" t="s">
        <v>12</v>
      </c>
      <c r="G21" s="8" t="s">
        <v>13</v>
      </c>
    </row>
    <row r="22" spans="1:7" x14ac:dyDescent="0.2">
      <c r="A22" s="29" t="s">
        <v>27</v>
      </c>
      <c r="B22" s="18">
        <f t="shared" ref="B22:G22" si="4">SUM(B23+B24+B25+B26+B27+B28+B29+B30)</f>
        <v>0</v>
      </c>
      <c r="C22" s="18">
        <f t="shared" si="4"/>
        <v>0</v>
      </c>
      <c r="D22" s="18">
        <f t="shared" si="4"/>
        <v>0</v>
      </c>
      <c r="E22" s="18">
        <f t="shared" si="4"/>
        <v>0</v>
      </c>
      <c r="F22" s="18">
        <f t="shared" si="4"/>
        <v>0</v>
      </c>
      <c r="G22" s="18">
        <f t="shared" si="4"/>
        <v>0</v>
      </c>
    </row>
    <row r="23" spans="1:7" x14ac:dyDescent="0.2">
      <c r="A23" s="39" t="s">
        <v>14</v>
      </c>
      <c r="B23" s="19">
        <v>0</v>
      </c>
      <c r="C23" s="19">
        <v>0</v>
      </c>
      <c r="D23" s="19">
        <f t="shared" ref="D23:D30" si="5">B23+C23</f>
        <v>0</v>
      </c>
      <c r="E23" s="19">
        <v>0</v>
      </c>
      <c r="F23" s="19">
        <v>0</v>
      </c>
      <c r="G23" s="19">
        <f t="shared" ref="G23:G30" si="6">F23-B23</f>
        <v>0</v>
      </c>
    </row>
    <row r="24" spans="1:7" x14ac:dyDescent="0.2">
      <c r="A24" s="39" t="s">
        <v>15</v>
      </c>
      <c r="B24" s="19">
        <v>0</v>
      </c>
      <c r="C24" s="19">
        <v>0</v>
      </c>
      <c r="D24" s="19">
        <f t="shared" si="5"/>
        <v>0</v>
      </c>
      <c r="E24" s="19">
        <v>0</v>
      </c>
      <c r="F24" s="19">
        <v>0</v>
      </c>
      <c r="G24" s="19">
        <f t="shared" si="6"/>
        <v>0</v>
      </c>
    </row>
    <row r="25" spans="1:7" x14ac:dyDescent="0.2">
      <c r="A25" s="39" t="s">
        <v>16</v>
      </c>
      <c r="B25" s="19">
        <v>0</v>
      </c>
      <c r="C25" s="19">
        <v>0</v>
      </c>
      <c r="D25" s="19">
        <f t="shared" si="5"/>
        <v>0</v>
      </c>
      <c r="E25" s="19">
        <v>0</v>
      </c>
      <c r="F25" s="19">
        <v>0</v>
      </c>
      <c r="G25" s="19">
        <f t="shared" si="6"/>
        <v>0</v>
      </c>
    </row>
    <row r="26" spans="1:7" x14ac:dyDescent="0.2">
      <c r="A26" s="39" t="s">
        <v>17</v>
      </c>
      <c r="B26" s="19">
        <v>0</v>
      </c>
      <c r="C26" s="19">
        <v>0</v>
      </c>
      <c r="D26" s="19">
        <f t="shared" si="5"/>
        <v>0</v>
      </c>
      <c r="E26" s="19">
        <v>0</v>
      </c>
      <c r="F26" s="19">
        <v>0</v>
      </c>
      <c r="G26" s="19">
        <f t="shared" si="6"/>
        <v>0</v>
      </c>
    </row>
    <row r="27" spans="1:7" x14ac:dyDescent="0.2">
      <c r="A27" s="39" t="s">
        <v>28</v>
      </c>
      <c r="B27" s="19">
        <v>0</v>
      </c>
      <c r="C27" s="19">
        <v>0</v>
      </c>
      <c r="D27" s="19">
        <f t="shared" si="5"/>
        <v>0</v>
      </c>
      <c r="E27" s="19">
        <v>0</v>
      </c>
      <c r="F27" s="19">
        <v>0</v>
      </c>
      <c r="G27" s="19">
        <f t="shared" si="6"/>
        <v>0</v>
      </c>
    </row>
    <row r="28" spans="1:7" x14ac:dyDescent="0.2">
      <c r="A28" s="39" t="s">
        <v>29</v>
      </c>
      <c r="B28" s="19">
        <v>0</v>
      </c>
      <c r="C28" s="19">
        <v>0</v>
      </c>
      <c r="D28" s="19">
        <f t="shared" si="5"/>
        <v>0</v>
      </c>
      <c r="E28" s="19">
        <v>0</v>
      </c>
      <c r="F28" s="19">
        <v>0</v>
      </c>
      <c r="G28" s="19">
        <f t="shared" si="6"/>
        <v>0</v>
      </c>
    </row>
    <row r="29" spans="1:7" ht="22.5" x14ac:dyDescent="0.2">
      <c r="A29" s="39" t="s">
        <v>30</v>
      </c>
      <c r="B29" s="19">
        <v>0</v>
      </c>
      <c r="C29" s="19">
        <v>0</v>
      </c>
      <c r="D29" s="19">
        <f t="shared" si="5"/>
        <v>0</v>
      </c>
      <c r="E29" s="19">
        <v>0</v>
      </c>
      <c r="F29" s="19">
        <v>0</v>
      </c>
      <c r="G29" s="19">
        <f t="shared" si="6"/>
        <v>0</v>
      </c>
    </row>
    <row r="30" spans="1:7" ht="22.5" x14ac:dyDescent="0.2">
      <c r="A30" s="39" t="s">
        <v>22</v>
      </c>
      <c r="B30" s="19">
        <v>0</v>
      </c>
      <c r="C30" s="19">
        <v>0</v>
      </c>
      <c r="D30" s="19">
        <f t="shared" si="5"/>
        <v>0</v>
      </c>
      <c r="E30" s="19">
        <v>0</v>
      </c>
      <c r="F30" s="19">
        <v>0</v>
      </c>
      <c r="G30" s="19">
        <f t="shared" si="6"/>
        <v>0</v>
      </c>
    </row>
    <row r="31" spans="1:7" x14ac:dyDescent="0.2">
      <c r="A31" s="39"/>
      <c r="B31" s="19"/>
      <c r="C31" s="19"/>
      <c r="D31" s="19"/>
      <c r="E31" s="19"/>
      <c r="F31" s="19"/>
      <c r="G31" s="19"/>
    </row>
    <row r="32" spans="1:7" ht="33.75" x14ac:dyDescent="0.2">
      <c r="A32" s="40" t="s">
        <v>37</v>
      </c>
      <c r="B32" s="20">
        <f t="shared" ref="B32:G32" si="7">SUM(B33:B36)</f>
        <v>4529737.55</v>
      </c>
      <c r="C32" s="20">
        <f t="shared" si="7"/>
        <v>1065238.48</v>
      </c>
      <c r="D32" s="20">
        <f t="shared" si="7"/>
        <v>5594976.0299999993</v>
      </c>
      <c r="E32" s="20">
        <f t="shared" si="7"/>
        <v>5300801.75</v>
      </c>
      <c r="F32" s="20">
        <f t="shared" si="7"/>
        <v>5300801.75</v>
      </c>
      <c r="G32" s="20">
        <f t="shared" si="7"/>
        <v>771064.20000000019</v>
      </c>
    </row>
    <row r="33" spans="1:7" x14ac:dyDescent="0.2">
      <c r="A33" s="39" t="s">
        <v>15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>F33-B33</f>
        <v>0</v>
      </c>
    </row>
    <row r="34" spans="1:7" x14ac:dyDescent="0.2">
      <c r="A34" s="39" t="s">
        <v>31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ref="G34:G36" si="8">F34-B34</f>
        <v>0</v>
      </c>
    </row>
    <row r="35" spans="1:7" ht="22.5" x14ac:dyDescent="0.2">
      <c r="A35" s="39" t="s">
        <v>32</v>
      </c>
      <c r="B35" s="19">
        <v>210000</v>
      </c>
      <c r="C35" s="19">
        <v>90166</v>
      </c>
      <c r="D35" s="19">
        <f>B35+C35</f>
        <v>300166</v>
      </c>
      <c r="E35" s="19">
        <v>184267</v>
      </c>
      <c r="F35" s="19">
        <v>184267</v>
      </c>
      <c r="G35" s="19">
        <f t="shared" si="8"/>
        <v>-25733</v>
      </c>
    </row>
    <row r="36" spans="1:7" ht="22.5" x14ac:dyDescent="0.2">
      <c r="A36" s="39" t="s">
        <v>22</v>
      </c>
      <c r="B36" s="19">
        <v>4319737.55</v>
      </c>
      <c r="C36" s="19">
        <v>975072.48</v>
      </c>
      <c r="D36" s="19">
        <f>B36+C36</f>
        <v>5294810.0299999993</v>
      </c>
      <c r="E36" s="19">
        <v>5116534.75</v>
      </c>
      <c r="F36" s="19">
        <v>5116534.75</v>
      </c>
      <c r="G36" s="19">
        <f t="shared" si="8"/>
        <v>796797.20000000019</v>
      </c>
    </row>
    <row r="37" spans="1:7" x14ac:dyDescent="0.2">
      <c r="A37" s="13"/>
      <c r="B37" s="19"/>
      <c r="C37" s="19"/>
      <c r="D37" s="19"/>
      <c r="E37" s="19"/>
      <c r="F37" s="19"/>
      <c r="G37" s="19"/>
    </row>
    <row r="38" spans="1:7" x14ac:dyDescent="0.2">
      <c r="A38" s="30" t="s">
        <v>33</v>
      </c>
      <c r="B38" s="20">
        <f t="shared" ref="B38:G38" si="9">SUM(B39)</f>
        <v>0</v>
      </c>
      <c r="C38" s="20">
        <f t="shared" si="9"/>
        <v>0</v>
      </c>
      <c r="D38" s="20">
        <f t="shared" si="9"/>
        <v>0</v>
      </c>
      <c r="E38" s="20">
        <f t="shared" si="9"/>
        <v>0</v>
      </c>
      <c r="F38" s="20">
        <f t="shared" si="9"/>
        <v>0</v>
      </c>
      <c r="G38" s="20">
        <f t="shared" si="9"/>
        <v>0</v>
      </c>
    </row>
    <row r="39" spans="1:7" x14ac:dyDescent="0.2">
      <c r="A39" s="39" t="s">
        <v>23</v>
      </c>
      <c r="B39" s="19">
        <v>0</v>
      </c>
      <c r="C39" s="19">
        <v>0</v>
      </c>
      <c r="D39" s="19">
        <f>B39+C39</f>
        <v>0</v>
      </c>
      <c r="E39" s="19">
        <v>0</v>
      </c>
      <c r="F39" s="19">
        <v>0</v>
      </c>
      <c r="G39" s="19">
        <f>F39-B39</f>
        <v>0</v>
      </c>
    </row>
    <row r="40" spans="1:7" x14ac:dyDescent="0.2">
      <c r="A40" s="39"/>
      <c r="B40" s="19"/>
      <c r="C40" s="19"/>
      <c r="D40" s="19"/>
      <c r="E40" s="19"/>
      <c r="F40" s="19"/>
      <c r="G40" s="19"/>
    </row>
    <row r="41" spans="1:7" x14ac:dyDescent="0.2">
      <c r="A41" s="14" t="s">
        <v>24</v>
      </c>
      <c r="B41" s="17">
        <f>SUM(B38+B32+B22)</f>
        <v>4529737.55</v>
      </c>
      <c r="C41" s="17">
        <f t="shared" ref="C41:G41" si="10">SUM(C38+C32+C22)</f>
        <v>1065238.48</v>
      </c>
      <c r="D41" s="17">
        <f t="shared" si="10"/>
        <v>5594976.0299999993</v>
      </c>
      <c r="E41" s="17">
        <f t="shared" si="10"/>
        <v>5300801.75</v>
      </c>
      <c r="F41" s="17">
        <f t="shared" si="10"/>
        <v>5300801.75</v>
      </c>
      <c r="G41" s="11">
        <f t="shared" si="10"/>
        <v>771064.20000000019</v>
      </c>
    </row>
    <row r="42" spans="1:7" x14ac:dyDescent="0.2">
      <c r="A42" s="21"/>
      <c r="B42" s="22"/>
      <c r="C42" s="22"/>
      <c r="D42" s="22"/>
      <c r="E42" s="23" t="s">
        <v>25</v>
      </c>
      <c r="F42" s="24"/>
      <c r="G42" s="42">
        <f xml:space="preserve"> IF(G41&gt;0,G41,0)</f>
        <v>771064.20000000019</v>
      </c>
    </row>
    <row r="43" spans="1:7" x14ac:dyDescent="0.2">
      <c r="C43" s="41"/>
    </row>
    <row r="44" spans="1:7" ht="22.5" x14ac:dyDescent="0.2">
      <c r="A44" s="27" t="s">
        <v>34</v>
      </c>
    </row>
    <row r="45" spans="1:7" x14ac:dyDescent="0.2">
      <c r="A45" s="28" t="s">
        <v>35</v>
      </c>
    </row>
    <row r="46" spans="1:7" x14ac:dyDescent="0.2">
      <c r="A46" s="54" t="s">
        <v>36</v>
      </c>
      <c r="B46" s="54"/>
      <c r="C46" s="54"/>
      <c r="D46" s="54"/>
      <c r="E46" s="54"/>
      <c r="F46" s="54"/>
      <c r="G46" s="54"/>
    </row>
    <row r="47" spans="1:7" x14ac:dyDescent="0.2">
      <c r="A47" s="54"/>
      <c r="B47" s="54"/>
      <c r="C47" s="54"/>
      <c r="D47" s="54"/>
      <c r="E47" s="54"/>
      <c r="F47" s="54"/>
      <c r="G47" s="54"/>
    </row>
  </sheetData>
  <sheetProtection formatCells="0" formatColumns="0" formatRows="0" insertRows="0" autoFilter="0"/>
  <mergeCells count="7">
    <mergeCell ref="A1:G1"/>
    <mergeCell ref="A46:G47"/>
    <mergeCell ref="A2:G2"/>
    <mergeCell ref="G3:G4"/>
    <mergeCell ref="G19:G20"/>
    <mergeCell ref="B3:F3"/>
    <mergeCell ref="B19:F19"/>
  </mergeCells>
  <pageMargins left="0.70866141732283472" right="0.70866141732283472" top="1.7716535433070868" bottom="1.5748031496062993" header="0.31496062992125984" footer="0.31496062992125984"/>
  <pageSetup scale="67" fitToHeight="2" orientation="portrait" r:id="rId1"/>
  <ignoredErrors>
    <ignoredError sqref="B21:F21 B5:F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2025-12-02T17:21:06Z</cp:lastPrinted>
  <dcterms:created xsi:type="dcterms:W3CDTF">2012-12-11T20:48:19Z</dcterms:created>
  <dcterms:modified xsi:type="dcterms:W3CDTF">2025-12-02T17:28:25Z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