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-105" yWindow="-105" windowWidth="23250" windowHeight="1245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5" l="1"/>
  <c r="F42" i="5" l="1"/>
  <c r="E42" i="5"/>
  <c r="F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<sst xmlns="http://schemas.openxmlformats.org/spreadsheetml/2006/main" count="62" uniqueCount="61">
  <si>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</si>
  <si>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</si>
  <si>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</si>
  <si>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</si>
  <si>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</si>
  <si>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</si>
  <si>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</si>
  <si>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</si>
  <si>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</si>
  <si>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</si>
  <si>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</si>
  <si>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</si>
  <si>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</si>
  <si>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</si>
  <si>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</si>
  <si>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</si>
  <si>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</si>
  <si>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</si>
  <si>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</si>
  <si>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</si>
  <si>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</si>
  <si>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</si>
  <si>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</si>
  <si>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</si>
  <si>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</si>
  <si>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</si>
  <si>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</si>
  <si>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</si>
  <si>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</si>
  <si>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</si>
  <si>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</si>
  <si>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</si>
  <si>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</si>
  <si>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</si>
  <si>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</si>
  <si>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</si>
  <si>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</si>
  <si>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</si>
  <si>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</si>
  <si>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</si>
  <si>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</si>
  <si>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</si>
  <si>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</si>
  <si>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</si>
  <si>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</si>
  <si>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</si>
  <si>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</si>
  <si>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</si>
  <si>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</si>
  <si>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</si>
  <si>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</si>
  <si>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</si>
  <si>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</si>
  <si>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</si>
  <si>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</si>
  <si>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</si>
  <si>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</si>
  <si>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</si>
  <si>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</si>
  <si>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Uriangato Gto.
Estado de Situación Financiera
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</si>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</sst>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B7" zoomScaleNormal="100" zoomScaleSheetLayoutView="100" workbookViewId="0">
      <selection activeCell="D36" sqref="D36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97764047.219999999</v>
      </c>
      <c r="C5" s="18">
        <v>63443712.939999998</v>
      </c>
      <c r="D5" s="9" t="s">
        <v>36</v>
      </c>
      <c r="E5" s="18">
        <v>16365338.18</v>
      </c>
      <c r="F5" s="21">
        <v>17933102.399999999</v>
      </c>
    </row>
    <row r="6" spans="1:6" x14ac:dyDescent="0.2">
      <c r="A6" s="9" t="s">
        <v>23</v>
      </c>
      <c r="B6" s="18">
        <v>959115.73</v>
      </c>
      <c r="C6" s="18">
        <v>1131365.69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12917813.619999999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-4.1100000000000003</v>
      </c>
      <c r="F12" s="21">
        <v>-4.1100000000000003</v>
      </c>
    </row>
    <row r="13" spans="1:6" x14ac:dyDescent="0.2">
      <c r="A13" s="8" t="s">
        <v>51</v>
      </c>
      <c r="B13" s="20">
        <f>SUM(B5:B11)</f>
        <v>98723162.950000003</v>
      </c>
      <c r="C13" s="20">
        <f>SUM(C5:C11)</f>
        <v>77492892.25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16365334.07</v>
      </c>
      <c r="F14" s="25">
        <f>SUM(F5:F12)</f>
        <v>17933098.289999999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150230602.96000001</v>
      </c>
      <c r="C18" s="18">
        <v>155125505.40000001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68577592.439999998</v>
      </c>
      <c r="C19" s="18">
        <v>69862591.939999998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5635418.46</v>
      </c>
      <c r="C20" s="18">
        <v>5642138.46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-76765321.200000003</v>
      </c>
      <c r="C21" s="18">
        <v>-76249267.260000005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745601.53</v>
      </c>
      <c r="C22" s="18">
        <v>745601.53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148423894.19000003</v>
      </c>
      <c r="C26" s="20">
        <f>SUM(C16:C24)</f>
        <v>155126570.07000002</v>
      </c>
      <c r="D26" s="12" t="s">
        <v>49</v>
      </c>
      <c r="E26" s="20">
        <f>SUM(E24+E14)</f>
        <v>16365334.07</v>
      </c>
      <c r="F26" s="25">
        <f>SUM(F14+F24)</f>
        <v>17933098.289999999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247147057.14000005</v>
      </c>
      <c r="C28" s="20">
        <f>C13+C26</f>
        <v>232619462.32000002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96911468.189999998</v>
      </c>
      <c r="F30" s="25">
        <f>SUM(F31:F33)</f>
        <v>96911468.189999998</v>
      </c>
    </row>
    <row r="31" spans="1:6" x14ac:dyDescent="0.2">
      <c r="A31" s="13"/>
      <c r="B31" s="14"/>
      <c r="C31" s="15"/>
      <c r="D31" s="9" t="s">
        <v>2</v>
      </c>
      <c r="E31" s="18">
        <v>82188557.620000005</v>
      </c>
      <c r="F31" s="21">
        <v>82188557.620000005</v>
      </c>
    </row>
    <row r="32" spans="1:6" x14ac:dyDescent="0.2">
      <c r="A32" s="13"/>
      <c r="B32" s="14"/>
      <c r="C32" s="15"/>
      <c r="D32" s="9" t="s">
        <v>13</v>
      </c>
      <c r="E32" s="18">
        <v>14722910.57</v>
      </c>
      <c r="F32" s="21">
        <v>14722910.57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133870254.88</v>
      </c>
      <c r="F35" s="25">
        <f>SUM(F36:F40)</f>
        <v>117774895.84</v>
      </c>
    </row>
    <row r="36" spans="1:6" x14ac:dyDescent="0.2">
      <c r="A36" s="13"/>
      <c r="B36" s="14"/>
      <c r="C36" s="15"/>
      <c r="D36" s="9" t="s">
        <v>60</v>
      </c>
      <c r="E36" s="18">
        <v>26765343.469999999</v>
      </c>
      <c r="F36" s="21">
        <v>39258188.770000003</v>
      </c>
    </row>
    <row r="37" spans="1:6" x14ac:dyDescent="0.2">
      <c r="A37" s="13"/>
      <c r="B37" s="14"/>
      <c r="C37" s="15"/>
      <c r="D37" s="9" t="s">
        <v>14</v>
      </c>
      <c r="E37" s="18">
        <v>108115911.41</v>
      </c>
      <c r="F37" s="21">
        <v>79527707.069999993</v>
      </c>
    </row>
    <row r="38" spans="1:6" x14ac:dyDescent="0.2">
      <c r="A38" s="13"/>
      <c r="B38" s="14"/>
      <c r="C38" s="15"/>
      <c r="D38" s="9" t="s">
        <v>3</v>
      </c>
      <c r="E38" s="18">
        <v>-1011000</v>
      </c>
      <c r="F38" s="21">
        <v>-1011000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230781723.06999999</v>
      </c>
      <c r="F46" s="25">
        <f>SUM(F42+F35+F30)</f>
        <v>214686364.03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247147057.13999999</v>
      </c>
      <c r="F48" s="20">
        <f>F46+F26</f>
        <v>232619462.31999999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19685039370078741" right="0.59055118110236227" top="0.19685039370078741" bottom="0.78740157480314965" header="0" footer="0"/>
  <pageSetup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2026-04-24T19:29:52Z</cp:lastPrinted>
  <dcterms:created xsi:type="dcterms:W3CDTF">2012-12-11T20:26:08Z</dcterms:created>
  <dcterms:modified xsi:type="dcterms:W3CDTF">2026-04-27T22:23:03Z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