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4\TERCER TRIMESTRE\"/>
    </mc:Choice>
  </mc:AlternateContent>
  <xr:revisionPtr revIDLastSave="0" documentId="13_ncr:1_{962509FC-24B5-4593-9ACA-657897BCCA84}" xr6:coauthVersionLast="47" xr6:coauthVersionMax="47" xr10:uidLastSave="{00000000-0000-0000-0000-000000000000}"/>
  <bookViews>
    <workbookView xWindow="-120" yWindow="-120" windowWidth="24240" windowHeight="13140" tabRatio="885" activeTab="3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CFG!$A$3:$G$40</definedName>
    <definedName name="_xlnm._FilterDatabase" localSheetId="0" hidden="1">COG!$A$3:$G$76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1" i="4" l="1"/>
  <c r="E51" i="4"/>
  <c r="C51" i="4"/>
  <c r="D49" i="4"/>
  <c r="G49" i="4" s="1"/>
  <c r="D47" i="4"/>
  <c r="G47" i="4" s="1"/>
  <c r="D45" i="4"/>
  <c r="G45" i="4" s="1"/>
  <c r="D43" i="4"/>
  <c r="G43" i="4" s="1"/>
  <c r="D41" i="4"/>
  <c r="G41" i="4" s="1"/>
  <c r="D39" i="4"/>
  <c r="G39" i="4" s="1"/>
  <c r="D37" i="4"/>
  <c r="G37" i="4" s="1"/>
  <c r="B51" i="4"/>
  <c r="F29" i="4"/>
  <c r="E29" i="4"/>
  <c r="D27" i="4"/>
  <c r="G27" i="4" s="1"/>
  <c r="D26" i="4"/>
  <c r="G26" i="4" s="1"/>
  <c r="D25" i="4"/>
  <c r="G25" i="4" s="1"/>
  <c r="D24" i="4"/>
  <c r="G24" i="4" s="1"/>
  <c r="C29" i="4"/>
  <c r="B29" i="4"/>
  <c r="D13" i="4"/>
  <c r="G13" i="4" s="1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F15" i="4"/>
  <c r="E15" i="4"/>
  <c r="C15" i="4"/>
  <c r="B15" i="4"/>
  <c r="G29" i="4" l="1"/>
  <c r="G51" i="4"/>
  <c r="D29" i="4"/>
  <c r="D51" i="4"/>
  <c r="G15" i="4"/>
  <c r="D15" i="4"/>
  <c r="D40" i="5" l="1"/>
  <c r="G40" i="5" s="1"/>
  <c r="D39" i="5"/>
  <c r="G39" i="5" s="1"/>
  <c r="D38" i="5"/>
  <c r="D37" i="5"/>
  <c r="G37" i="5" s="1"/>
  <c r="D34" i="5"/>
  <c r="G34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3" i="5"/>
  <c r="G23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4" i="5"/>
  <c r="G14" i="5" s="1"/>
  <c r="D13" i="5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F36" i="5"/>
  <c r="F25" i="5"/>
  <c r="F16" i="5"/>
  <c r="F6" i="5"/>
  <c r="E36" i="5"/>
  <c r="E25" i="5"/>
  <c r="E16" i="5"/>
  <c r="E6" i="5"/>
  <c r="C36" i="5"/>
  <c r="C25" i="5"/>
  <c r="C16" i="5"/>
  <c r="C6" i="5"/>
  <c r="B36" i="5"/>
  <c r="B25" i="5"/>
  <c r="B16" i="5"/>
  <c r="B6" i="5"/>
  <c r="F16" i="8"/>
  <c r="E16" i="8"/>
  <c r="D14" i="8"/>
  <c r="G14" i="8" s="1"/>
  <c r="D12" i="8"/>
  <c r="G12" i="8" s="1"/>
  <c r="D10" i="8"/>
  <c r="G10" i="8" s="1"/>
  <c r="D8" i="8"/>
  <c r="G8" i="8" s="1"/>
  <c r="D6" i="8"/>
  <c r="G6" i="8" s="1"/>
  <c r="C16" i="8"/>
  <c r="B16" i="8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12" i="6"/>
  <c r="G12" i="6" s="1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B65" i="6"/>
  <c r="B57" i="6"/>
  <c r="B53" i="6"/>
  <c r="D53" i="6" s="1"/>
  <c r="G53" i="6" s="1"/>
  <c r="B43" i="6"/>
  <c r="B33" i="6"/>
  <c r="B23" i="6"/>
  <c r="B13" i="6"/>
  <c r="B5" i="6"/>
  <c r="D43" i="6" l="1"/>
  <c r="G43" i="6" s="1"/>
  <c r="D69" i="6"/>
  <c r="G69" i="6" s="1"/>
  <c r="D13" i="6"/>
  <c r="G13" i="6" s="1"/>
  <c r="D23" i="6"/>
  <c r="G23" i="6" s="1"/>
  <c r="D33" i="6"/>
  <c r="G33" i="6" s="1"/>
  <c r="D65" i="6"/>
  <c r="G65" i="6" s="1"/>
  <c r="D57" i="6"/>
  <c r="G57" i="6" s="1"/>
  <c r="F77" i="6"/>
  <c r="B77" i="6"/>
  <c r="C77" i="6"/>
  <c r="D5" i="6"/>
  <c r="E77" i="6"/>
  <c r="D16" i="8"/>
  <c r="B42" i="5"/>
  <c r="G25" i="5"/>
  <c r="G16" i="5"/>
  <c r="D36" i="5"/>
  <c r="G38" i="5"/>
  <c r="G36" i="5" s="1"/>
  <c r="D6" i="5"/>
  <c r="G13" i="5"/>
  <c r="G6" i="5" s="1"/>
  <c r="C42" i="5"/>
  <c r="E42" i="5"/>
  <c r="F42" i="5"/>
  <c r="D25" i="5"/>
  <c r="D16" i="5"/>
  <c r="G16" i="8"/>
  <c r="D42" i="5" l="1"/>
  <c r="D77" i="6"/>
  <c r="G5" i="6"/>
  <c r="G77" i="6" s="1"/>
  <c r="G42" i="5"/>
</calcChain>
</file>

<file path=xl/sharedStrings.xml><?xml version="1.0" encoding="utf-8"?>
<sst xmlns="http://schemas.openxmlformats.org/spreadsheetml/2006/main" count="203" uniqueCount="142">
  <si>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</si>
  <si>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</si>
  <si>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</si>
  <si>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</si>
  <si>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</si>
  <si>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</si>
  <si>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</si>
  <si>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</si>
  <si>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</si>
  <si>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</si>
  <si>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</si>
  <si>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</si>
  <si>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</si>
  <si>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</si>
  <si>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</si>
  <si>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</si>
  <si>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</si>
  <si>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</si>
  <si>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</si>
  <si>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</si>
  <si>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</si>
  <si>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</si>
  <si>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</si>
  <si>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</si>
  <si>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</si>
  <si>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</si>
  <si>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</si>
  <si>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</si>
  <si>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</si>
  <si>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</si>
  <si>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</si>
  <si>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</si>
  <si>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</si>
  <si>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</si>
  <si>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</si>
  <si>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</si>
  <si>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</si>
  <si>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</si>
  <si>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</si>
  <si>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</si>
  <si>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</si>
  <si>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</si>
  <si>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</si>
  <si>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</si>
  <si>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</si>
  <si>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</si>
  <si>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</si>
  <si>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</si>
  <si>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</si>
  <si>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</si>
  <si>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6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</si>
  <si>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</si>
  <si>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</si>
  <si>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</si>
  <si>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</si>
  <si>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</si>
  <si>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</si>
  <si>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</si>
  <si>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</si>
  <si>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</si>
  <si>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</si>
  <si>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</si>
  <si>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</si>
  <si>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</si>
  <si>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</si>
  <si>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</si>
  <si>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</si>
  <si>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</si>
  <si>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</si>
  <si>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</si>
  <si>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</si>
  <si>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</si>
  <si>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</si>
  <si>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</si>
  <si>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</si>
  <si>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</si>
  <si>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</si>
  <si>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</si>
  <si>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</si>
  <si>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</si>
  <si>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</si>
  <si>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</si>
  <si>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</si>
  <si>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</si>
  <si>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</si>
  <si>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</si>
  <si>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</si>
  <si>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</si>
  <si>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</si>
  <si>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</si>
  <si>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</si>
  <si>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</si>
  <si>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</si>
  <si>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</si>
  <si>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</si>
  <si>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</si>
  <si>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</si>
  <si>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</si>
  <si>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</si>
  <si>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</si>
  <si>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</si>
  <si>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</si>
  <si>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</si>
  <si>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</si>
  <si>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</si>
  <si>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</si>
  <si>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</si>
  <si>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</si>
  <si>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</si>
  <si>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</si>
  <si>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</si>
  <si>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</si>
  <si>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</si>
  <si>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</si>
  <si>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</si>
  <si>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</si>
  <si>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</si>
  <si>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</si>
  <si>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</si>
  <si>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</si>
  <si>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</si>
  <si>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</si>
  <si>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</si>
  <si>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</si>
  <si>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Dependencia o Unidad Administrativa 5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</si>
  <si>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</si>
  <si>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</si>
  <si>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</si>
  <si>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</si>
  <si>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</si>
  <si>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</si>
  <si>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Entidades Paraestatales Financieras No Monetarias con Participación Estatal Mayoritaria</t>
  </si>
  <si>
    <t>Casa de la Cultura de Uriangato
Estado Analítico del Ejercicio del Presupuesto de Egresos
Clasificación por Objeto del Gasto (Capítulo y Concepto)
Del 1 de Enero al 30 de Septiembre de 2024</t>
  </si>
  <si>
    <t>Casa de la Cultura de Uriangato
Estado Analítico del Ejercicio del Presupuesto de Egresos
Clasificación Económica (por Tipo de Gasto)
Del 1 de Enero al 30 de Septiembre de 2024</t>
  </si>
  <si>
    <t>31120M41C010000 DEPARTAMENTO DE ADMINIST</t>
  </si>
  <si>
    <t>31120M41C020000 COORDINACION DE DIFUSION</t>
  </si>
  <si>
    <t>31120M41C030000 COORDINACION DE FORMACIO</t>
  </si>
  <si>
    <t>31120M41C040000 COORDINACION DE BIBLIOTE</t>
  </si>
  <si>
    <t>Casa de la Cultura de Uriangato
Estado Analítico del Ejercicio del Presupuesto de Egresos
Clasificación Administrativa
Del 1 de Enero al 30 de Septiembre de 2024</t>
  </si>
  <si>
    <t>Casa de la Cultura de Uriangato
Estado Analítico del Ejercicio del Presupuesto de Egresos
Clasificación Administrativa (Poderes)
Del 1 de Enero al 30 de Septiembre de 2024</t>
  </si>
  <si>
    <t>Casa de la Cultura de Uriangato
Estado Analítico del Ejercicio del Presupuesto de Egresos
Clasificación Administrativa (Sector Paraestatal)
Del 1 de Enero al 30 de Septiembre de 2024</t>
  </si>
  <si>
    <t>Casa de la Cultura de Uriangato
Estado Analítico del Ejercicio del Presupuesto de Egresos
Clasificación Funcional (Finalidad y Función)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</si>
</sst>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50">
    <xf numFmtId="0" fontId="0" fillId="0" borderId="0" xfId="0"/>
    <xf numFmtId="0" fontId="0" fillId="0" borderId="0" xfId="0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12" xfId="0" applyNumberFormat="1" applyFont="1" applyBorder="1" applyProtection="1">
      <protection locked="0"/>
    </xf>
    <xf numFmtId="0" fontId="2" fillId="0" borderId="0" xfId="0" applyFont="1"/>
    <xf numFmtId="4" fontId="2" fillId="0" borderId="10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4" fontId="6" fillId="0" borderId="10" xfId="0" applyNumberFormat="1" applyFont="1" applyBorder="1" applyProtection="1">
      <protection locked="0"/>
    </xf>
    <xf numFmtId="4" fontId="6" fillId="0" borderId="12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11" xfId="0" applyNumberFormat="1" applyFont="1" applyBorder="1" applyProtection="1">
      <protection locked="0"/>
    </xf>
    <xf numFmtId="4" fontId="6" fillId="0" borderId="6" xfId="0" applyNumberFormat="1" applyFont="1" applyBorder="1" applyProtection="1"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9" xfId="9" applyFont="1" applyFill="1" applyBorder="1" applyAlignment="1" applyProtection="1">
      <alignment vertical="center" wrapText="1"/>
      <protection locked="0"/>
    </xf>
    <xf numFmtId="0" fontId="6" fillId="2" borderId="2" xfId="9" applyFont="1" applyFill="1" applyBorder="1" applyAlignment="1">
      <alignment vertical="center"/>
    </xf>
    <xf numFmtId="0" fontId="6" fillId="2" borderId="5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2" xfId="9" applyFont="1" applyBorder="1" applyAlignment="1">
      <alignment horizontal="center" vertical="center" wrapText="1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15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/>
    <xf numFmtId="0" fontId="2" fillId="0" borderId="3" xfId="0" applyFont="1" applyBorder="1"/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14" xfId="9" applyFont="1" applyFill="1" applyBorder="1" applyAlignment="1" applyProtection="1">
      <alignment horizontal="center" vertical="center" wrapText="1"/>
      <protection locked="0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left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608239</xdr:colOff>
      <xdr:row>80</xdr:row>
      <xdr:rowOff>144236</xdr:rowOff>
    </xdr:from>
    <xdr:to>
      <xdr:col>6</xdr:col>
      <xdr:colOff>311183</xdr:colOff>
      <xdr:row>92</xdr:row>
      <xdr:rowOff>81643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8E500A2-5CB2-4DE2-BD2D-ADF486428C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844" b="35167"/>
        <a:stretch/>
      </xdr:blipFill>
      <xdr:spPr>
        <a:xfrm>
          <a:off x="608239" y="13710557"/>
          <a:ext cx="7935265" cy="1733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800100</xdr:colOff>
      <xdr:row>21</xdr:row>
      <xdr:rowOff>9525</xdr:rowOff>
    </xdr:from>
    <xdr:to>
      <xdr:col>6</xdr:col>
      <xdr:colOff>59751</xdr:colOff>
      <xdr:row>31</xdr:row>
      <xdr:rowOff>50458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D06445D-DCD5-4B00-97F6-EA1322F134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844" b="35167"/>
        <a:stretch/>
      </xdr:blipFill>
      <xdr:spPr>
        <a:xfrm>
          <a:off x="800100" y="3667125"/>
          <a:ext cx="7041576" cy="14696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923925</xdr:colOff>
      <xdr:row>57</xdr:row>
      <xdr:rowOff>19050</xdr:rowOff>
    </xdr:from>
    <xdr:to>
      <xdr:col>5</xdr:col>
      <xdr:colOff>1021776</xdr:colOff>
      <xdr:row>67</xdr:row>
      <xdr:rowOff>59983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E84F016-6A68-4D80-A518-6D9A9FA3CB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844" b="35167"/>
        <a:stretch/>
      </xdr:blipFill>
      <xdr:spPr>
        <a:xfrm>
          <a:off x="923925" y="10820400"/>
          <a:ext cx="7041576" cy="14696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771525</xdr:colOff>
      <xdr:row>45</xdr:row>
      <xdr:rowOff>133350</xdr:rowOff>
    </xdr:from>
    <xdr:to>
      <xdr:col>5</xdr:col>
      <xdr:colOff>821751</xdr:colOff>
      <xdr:row>56</xdr:row>
      <xdr:rowOff>31408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556DC29-651B-48AC-8D76-5057F6B66F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844" b="35167"/>
        <a:stretch/>
      </xdr:blipFill>
      <xdr:spPr>
        <a:xfrm>
          <a:off x="771525" y="7362825"/>
          <a:ext cx="7041576" cy="14696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9"/>
  <sheetViews>
    <sheetView showGridLines="0" zoomScale="70" zoomScaleNormal="70" workbookViewId="0">
      <selection activeCell="G95" sqref="A1:G95"/>
    </sheetView>
  </sheetViews>
  <sheetFormatPr baseColWidth="10" defaultColWidth="12" defaultRowHeight="11.25" x14ac:dyDescent="0.2"/>
  <cols>
    <col min="1" max="1" width="51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50.1" customHeight="1" x14ac:dyDescent="0.2">
      <c r="A1" s="41" t="s">
        <v>132</v>
      </c>
      <c r="B1" s="41"/>
      <c r="C1" s="41"/>
      <c r="D1" s="41"/>
      <c r="E1" s="41"/>
      <c r="F1" s="41"/>
      <c r="G1" s="42"/>
    </row>
    <row r="2" spans="1:8" x14ac:dyDescent="0.2">
      <c r="A2" s="31"/>
      <c r="B2" s="28"/>
      <c r="C2" s="29"/>
      <c r="D2" s="26" t="s">
        <v>59</v>
      </c>
      <c r="E2" s="29"/>
      <c r="F2" s="30"/>
      <c r="G2" s="43" t="s">
        <v>58</v>
      </c>
    </row>
    <row r="3" spans="1:8" ht="24.95" customHeight="1" x14ac:dyDescent="0.2">
      <c r="A3" s="27" t="s">
        <v>53</v>
      </c>
      <c r="B3" s="2" t="s">
        <v>54</v>
      </c>
      <c r="C3" s="2" t="s">
        <v>119</v>
      </c>
      <c r="D3" s="2" t="s">
        <v>55</v>
      </c>
      <c r="E3" s="2" t="s">
        <v>56</v>
      </c>
      <c r="F3" s="2" t="s">
        <v>57</v>
      </c>
      <c r="G3" s="44"/>
    </row>
    <row r="4" spans="1:8" x14ac:dyDescent="0.2">
      <c r="A4" s="32"/>
      <c r="B4" s="3">
        <v>1</v>
      </c>
      <c r="C4" s="3">
        <v>2</v>
      </c>
      <c r="D4" s="3" t="s">
        <v>120</v>
      </c>
      <c r="E4" s="3">
        <v>4</v>
      </c>
      <c r="F4" s="3">
        <v>5</v>
      </c>
      <c r="G4" s="3" t="s">
        <v>121</v>
      </c>
    </row>
    <row r="5" spans="1:8" x14ac:dyDescent="0.2">
      <c r="A5" s="17" t="s">
        <v>60</v>
      </c>
      <c r="B5" s="12">
        <f>SUM(B6:B12)</f>
        <v>3122499.1</v>
      </c>
      <c r="C5" s="12">
        <f>SUM(C6:C12)</f>
        <v>82600</v>
      </c>
      <c r="D5" s="12">
        <f>B5+C5</f>
        <v>3205099.1</v>
      </c>
      <c r="E5" s="12">
        <f>SUM(E6:E12)</f>
        <v>2075240.96</v>
      </c>
      <c r="F5" s="12">
        <f>SUM(F6:F12)</f>
        <v>2075240.96</v>
      </c>
      <c r="G5" s="12">
        <f>D5-E5</f>
        <v>1129858.1400000001</v>
      </c>
    </row>
    <row r="6" spans="1:8" x14ac:dyDescent="0.2">
      <c r="A6" s="19" t="s">
        <v>64</v>
      </c>
      <c r="B6" s="5">
        <v>2357472.2400000002</v>
      </c>
      <c r="C6" s="5">
        <v>0</v>
      </c>
      <c r="D6" s="5">
        <f t="shared" ref="D6:D69" si="0">B6+C6</f>
        <v>2357472.2400000002</v>
      </c>
      <c r="E6" s="5">
        <v>1791779.3</v>
      </c>
      <c r="F6" s="5">
        <v>1791779.3</v>
      </c>
      <c r="G6" s="5">
        <f t="shared" ref="G6:G69" si="1">D6-E6</f>
        <v>565692.94000000018</v>
      </c>
      <c r="H6" s="9">
        <v>1100</v>
      </c>
    </row>
    <row r="7" spans="1:8" x14ac:dyDescent="0.2">
      <c r="A7" s="19" t="s">
        <v>65</v>
      </c>
      <c r="B7" s="5">
        <v>0</v>
      </c>
      <c r="C7" s="5">
        <v>0</v>
      </c>
      <c r="D7" s="5">
        <f t="shared" si="0"/>
        <v>0</v>
      </c>
      <c r="E7" s="5">
        <v>0</v>
      </c>
      <c r="F7" s="5">
        <v>0</v>
      </c>
      <c r="G7" s="5">
        <f t="shared" si="1"/>
        <v>0</v>
      </c>
      <c r="H7" s="9">
        <v>1200</v>
      </c>
    </row>
    <row r="8" spans="1:8" x14ac:dyDescent="0.2">
      <c r="A8" s="19" t="s">
        <v>66</v>
      </c>
      <c r="B8" s="5">
        <v>576223.02</v>
      </c>
      <c r="C8" s="5">
        <v>82600</v>
      </c>
      <c r="D8" s="5">
        <f t="shared" si="0"/>
        <v>658823.02</v>
      </c>
      <c r="E8" s="5">
        <v>140135.23000000001</v>
      </c>
      <c r="F8" s="5">
        <v>140135.23000000001</v>
      </c>
      <c r="G8" s="5">
        <f t="shared" si="1"/>
        <v>518687.79000000004</v>
      </c>
      <c r="H8" s="9">
        <v>1300</v>
      </c>
    </row>
    <row r="9" spans="1:8" x14ac:dyDescent="0.2">
      <c r="A9" s="19" t="s">
        <v>33</v>
      </c>
      <c r="B9" s="5">
        <v>0</v>
      </c>
      <c r="C9" s="5">
        <v>0</v>
      </c>
      <c r="D9" s="5">
        <f t="shared" si="0"/>
        <v>0</v>
      </c>
      <c r="E9" s="5">
        <v>0</v>
      </c>
      <c r="F9" s="5">
        <v>0</v>
      </c>
      <c r="G9" s="5">
        <f t="shared" si="1"/>
        <v>0</v>
      </c>
      <c r="H9" s="9">
        <v>1400</v>
      </c>
    </row>
    <row r="10" spans="1:8" x14ac:dyDescent="0.2">
      <c r="A10" s="19" t="s">
        <v>67</v>
      </c>
      <c r="B10" s="5">
        <v>188803.84</v>
      </c>
      <c r="C10" s="5">
        <v>0</v>
      </c>
      <c r="D10" s="5">
        <f t="shared" si="0"/>
        <v>188803.84</v>
      </c>
      <c r="E10" s="5">
        <v>143326.43</v>
      </c>
      <c r="F10" s="5">
        <v>143326.43</v>
      </c>
      <c r="G10" s="5">
        <f t="shared" si="1"/>
        <v>45477.41</v>
      </c>
      <c r="H10" s="9">
        <v>1500</v>
      </c>
    </row>
    <row r="11" spans="1:8" x14ac:dyDescent="0.2">
      <c r="A11" s="19" t="s">
        <v>34</v>
      </c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  <c r="H11" s="9">
        <v>1600</v>
      </c>
    </row>
    <row r="12" spans="1:8" x14ac:dyDescent="0.2">
      <c r="A12" s="19" t="s">
        <v>68</v>
      </c>
      <c r="B12" s="5">
        <v>0</v>
      </c>
      <c r="C12" s="5">
        <v>0</v>
      </c>
      <c r="D12" s="5">
        <f t="shared" si="0"/>
        <v>0</v>
      </c>
      <c r="E12" s="5">
        <v>0</v>
      </c>
      <c r="F12" s="5">
        <v>0</v>
      </c>
      <c r="G12" s="5">
        <f t="shared" si="1"/>
        <v>0</v>
      </c>
      <c r="H12" s="9">
        <v>1700</v>
      </c>
    </row>
    <row r="13" spans="1:8" x14ac:dyDescent="0.2">
      <c r="A13" s="17" t="s">
        <v>126</v>
      </c>
      <c r="B13" s="13">
        <f>SUM(B14:B22)</f>
        <v>427000</v>
      </c>
      <c r="C13" s="13">
        <f>SUM(C14:C22)</f>
        <v>112848</v>
      </c>
      <c r="D13" s="13">
        <f t="shared" si="0"/>
        <v>539848</v>
      </c>
      <c r="E13" s="13">
        <f>SUM(E14:E22)</f>
        <v>391650.19999999995</v>
      </c>
      <c r="F13" s="13">
        <f>SUM(F14:F22)</f>
        <v>391650.19999999995</v>
      </c>
      <c r="G13" s="13">
        <f t="shared" si="1"/>
        <v>148197.80000000005</v>
      </c>
      <c r="H13" s="18">
        <v>0</v>
      </c>
    </row>
    <row r="14" spans="1:8" ht="22.5" x14ac:dyDescent="0.2">
      <c r="A14" s="25" t="s">
        <v>69</v>
      </c>
      <c r="B14" s="5">
        <v>130000</v>
      </c>
      <c r="C14" s="5">
        <v>14728.75</v>
      </c>
      <c r="D14" s="5">
        <f t="shared" si="0"/>
        <v>144728.75</v>
      </c>
      <c r="E14" s="5">
        <v>77659.039999999994</v>
      </c>
      <c r="F14" s="5">
        <v>77659.039999999994</v>
      </c>
      <c r="G14" s="5">
        <f t="shared" si="1"/>
        <v>67069.710000000006</v>
      </c>
      <c r="H14" s="9">
        <v>2100</v>
      </c>
    </row>
    <row r="15" spans="1:8" x14ac:dyDescent="0.2">
      <c r="A15" s="25" t="s">
        <v>70</v>
      </c>
      <c r="B15" s="5">
        <v>94000</v>
      </c>
      <c r="C15" s="5">
        <v>23946.25</v>
      </c>
      <c r="D15" s="5">
        <f t="shared" si="0"/>
        <v>117946.25</v>
      </c>
      <c r="E15" s="5">
        <v>107865.23</v>
      </c>
      <c r="F15" s="5">
        <v>107865.23</v>
      </c>
      <c r="G15" s="5">
        <f t="shared" si="1"/>
        <v>10081.020000000004</v>
      </c>
      <c r="H15" s="9">
        <v>2200</v>
      </c>
    </row>
    <row r="16" spans="1:8" ht="22.5" x14ac:dyDescent="0.2">
      <c r="A16" s="25" t="s">
        <v>71</v>
      </c>
      <c r="B16" s="5">
        <v>0</v>
      </c>
      <c r="C16" s="5">
        <v>0</v>
      </c>
      <c r="D16" s="5">
        <f t="shared" si="0"/>
        <v>0</v>
      </c>
      <c r="E16" s="5">
        <v>0</v>
      </c>
      <c r="F16" s="5">
        <v>0</v>
      </c>
      <c r="G16" s="5">
        <f t="shared" si="1"/>
        <v>0</v>
      </c>
      <c r="H16" s="9">
        <v>2300</v>
      </c>
    </row>
    <row r="17" spans="1:8" x14ac:dyDescent="0.2">
      <c r="A17" s="25" t="s">
        <v>72</v>
      </c>
      <c r="B17" s="5">
        <v>15000</v>
      </c>
      <c r="C17" s="5">
        <v>25000</v>
      </c>
      <c r="D17" s="5">
        <f t="shared" si="0"/>
        <v>40000</v>
      </c>
      <c r="E17" s="5">
        <v>14257</v>
      </c>
      <c r="F17" s="5">
        <v>14257</v>
      </c>
      <c r="G17" s="5">
        <f t="shared" si="1"/>
        <v>25743</v>
      </c>
      <c r="H17" s="9">
        <v>2400</v>
      </c>
    </row>
    <row r="18" spans="1:8" x14ac:dyDescent="0.2">
      <c r="A18" s="25" t="s">
        <v>73</v>
      </c>
      <c r="B18" s="5">
        <v>50000</v>
      </c>
      <c r="C18" s="5">
        <v>-15000</v>
      </c>
      <c r="D18" s="5">
        <f t="shared" si="0"/>
        <v>35000</v>
      </c>
      <c r="E18" s="5">
        <v>26802.38</v>
      </c>
      <c r="F18" s="5">
        <v>26802.38</v>
      </c>
      <c r="G18" s="5">
        <f t="shared" si="1"/>
        <v>8197.619999999999</v>
      </c>
      <c r="H18" s="9">
        <v>2500</v>
      </c>
    </row>
    <row r="19" spans="1:8" x14ac:dyDescent="0.2">
      <c r="A19" s="25" t="s">
        <v>74</v>
      </c>
      <c r="B19" s="5">
        <v>75000</v>
      </c>
      <c r="C19" s="5">
        <v>0</v>
      </c>
      <c r="D19" s="5">
        <f t="shared" si="0"/>
        <v>75000</v>
      </c>
      <c r="E19" s="5">
        <v>53666.15</v>
      </c>
      <c r="F19" s="5">
        <v>53666.15</v>
      </c>
      <c r="G19" s="5">
        <f t="shared" si="1"/>
        <v>21333.85</v>
      </c>
      <c r="H19" s="9">
        <v>2600</v>
      </c>
    </row>
    <row r="20" spans="1:8" ht="22.5" x14ac:dyDescent="0.2">
      <c r="A20" s="25" t="s">
        <v>75</v>
      </c>
      <c r="B20" s="5">
        <v>38000</v>
      </c>
      <c r="C20" s="5">
        <v>0</v>
      </c>
      <c r="D20" s="5">
        <f t="shared" si="0"/>
        <v>38000</v>
      </c>
      <c r="E20" s="5">
        <v>33587</v>
      </c>
      <c r="F20" s="5">
        <v>33587</v>
      </c>
      <c r="G20" s="5">
        <f t="shared" si="1"/>
        <v>4413</v>
      </c>
      <c r="H20" s="9">
        <v>2700</v>
      </c>
    </row>
    <row r="21" spans="1:8" x14ac:dyDescent="0.2">
      <c r="A21" s="25" t="s">
        <v>76</v>
      </c>
      <c r="B21" s="5">
        <v>0</v>
      </c>
      <c r="C21" s="5">
        <v>0</v>
      </c>
      <c r="D21" s="5">
        <f t="shared" si="0"/>
        <v>0</v>
      </c>
      <c r="E21" s="5">
        <v>0</v>
      </c>
      <c r="F21" s="5">
        <v>0</v>
      </c>
      <c r="G21" s="5">
        <f t="shared" si="1"/>
        <v>0</v>
      </c>
      <c r="H21" s="9">
        <v>2800</v>
      </c>
    </row>
    <row r="22" spans="1:8" x14ac:dyDescent="0.2">
      <c r="A22" s="25" t="s">
        <v>77</v>
      </c>
      <c r="B22" s="5">
        <v>25000</v>
      </c>
      <c r="C22" s="5">
        <v>64173</v>
      </c>
      <c r="D22" s="5">
        <f t="shared" si="0"/>
        <v>89173</v>
      </c>
      <c r="E22" s="5">
        <v>77813.399999999994</v>
      </c>
      <c r="F22" s="5">
        <v>77813.399999999994</v>
      </c>
      <c r="G22" s="5">
        <f t="shared" si="1"/>
        <v>11359.600000000006</v>
      </c>
      <c r="H22" s="9">
        <v>2900</v>
      </c>
    </row>
    <row r="23" spans="1:8" x14ac:dyDescent="0.2">
      <c r="A23" s="17" t="s">
        <v>61</v>
      </c>
      <c r="B23" s="13">
        <f>SUM(B24:B32)</f>
        <v>927638.45</v>
      </c>
      <c r="C23" s="13">
        <f>SUM(C24:C32)</f>
        <v>643590.48</v>
      </c>
      <c r="D23" s="13">
        <f t="shared" si="0"/>
        <v>1571228.93</v>
      </c>
      <c r="E23" s="13">
        <f>SUM(E24:E32)</f>
        <v>1280625.58</v>
      </c>
      <c r="F23" s="13">
        <f>SUM(F24:F32)</f>
        <v>1280625.58</v>
      </c>
      <c r="G23" s="13">
        <f t="shared" si="1"/>
        <v>290603.34999999986</v>
      </c>
      <c r="H23" s="18">
        <v>0</v>
      </c>
    </row>
    <row r="24" spans="1:8" x14ac:dyDescent="0.2">
      <c r="A24" s="25" t="s">
        <v>78</v>
      </c>
      <c r="B24" s="5">
        <v>64000</v>
      </c>
      <c r="C24" s="5">
        <v>-5125</v>
      </c>
      <c r="D24" s="5">
        <f t="shared" si="0"/>
        <v>58875</v>
      </c>
      <c r="E24" s="5">
        <v>48845.39</v>
      </c>
      <c r="F24" s="5">
        <v>48845.39</v>
      </c>
      <c r="G24" s="5">
        <f t="shared" si="1"/>
        <v>10029.61</v>
      </c>
      <c r="H24" s="9">
        <v>3100</v>
      </c>
    </row>
    <row r="25" spans="1:8" x14ac:dyDescent="0.2">
      <c r="A25" s="25" t="s">
        <v>79</v>
      </c>
      <c r="B25" s="5">
        <v>111000</v>
      </c>
      <c r="C25" s="5">
        <v>70000</v>
      </c>
      <c r="D25" s="5">
        <f t="shared" si="0"/>
        <v>181000</v>
      </c>
      <c r="E25" s="5">
        <v>173365.2</v>
      </c>
      <c r="F25" s="5">
        <v>173365.2</v>
      </c>
      <c r="G25" s="5">
        <f t="shared" si="1"/>
        <v>7634.7999999999884</v>
      </c>
      <c r="H25" s="9">
        <v>3200</v>
      </c>
    </row>
    <row r="26" spans="1:8" ht="22.5" x14ac:dyDescent="0.2">
      <c r="A26" s="25" t="s">
        <v>80</v>
      </c>
      <c r="B26" s="5">
        <v>399887.45</v>
      </c>
      <c r="C26" s="5">
        <v>359703.48</v>
      </c>
      <c r="D26" s="5">
        <f t="shared" si="0"/>
        <v>759590.92999999993</v>
      </c>
      <c r="E26" s="5">
        <v>604772.65</v>
      </c>
      <c r="F26" s="5">
        <v>604772.65</v>
      </c>
      <c r="G26" s="5">
        <f t="shared" si="1"/>
        <v>154818.27999999991</v>
      </c>
      <c r="H26" s="9">
        <v>3300</v>
      </c>
    </row>
    <row r="27" spans="1:8" x14ac:dyDescent="0.2">
      <c r="A27" s="25" t="s">
        <v>81</v>
      </c>
      <c r="B27" s="5">
        <v>45000</v>
      </c>
      <c r="C27" s="5">
        <v>0</v>
      </c>
      <c r="D27" s="5">
        <f t="shared" si="0"/>
        <v>45000</v>
      </c>
      <c r="E27" s="5">
        <v>5354.7</v>
      </c>
      <c r="F27" s="5">
        <v>5354.7</v>
      </c>
      <c r="G27" s="5">
        <f t="shared" si="1"/>
        <v>39645.300000000003</v>
      </c>
      <c r="H27" s="9">
        <v>3400</v>
      </c>
    </row>
    <row r="28" spans="1:8" ht="22.5" x14ac:dyDescent="0.2">
      <c r="A28" s="25" t="s">
        <v>82</v>
      </c>
      <c r="B28" s="5">
        <v>45000</v>
      </c>
      <c r="C28" s="5">
        <v>50000</v>
      </c>
      <c r="D28" s="5">
        <f t="shared" si="0"/>
        <v>95000</v>
      </c>
      <c r="E28" s="5">
        <v>69041.98</v>
      </c>
      <c r="F28" s="5">
        <v>69041.98</v>
      </c>
      <c r="G28" s="5">
        <f t="shared" si="1"/>
        <v>25958.020000000004</v>
      </c>
      <c r="H28" s="9">
        <v>3500</v>
      </c>
    </row>
    <row r="29" spans="1:8" x14ac:dyDescent="0.2">
      <c r="A29" s="25" t="s">
        <v>83</v>
      </c>
      <c r="B29" s="5">
        <v>44000</v>
      </c>
      <c r="C29" s="5">
        <v>0</v>
      </c>
      <c r="D29" s="5">
        <f t="shared" si="0"/>
        <v>44000</v>
      </c>
      <c r="E29" s="5">
        <v>43529</v>
      </c>
      <c r="F29" s="5">
        <v>43529</v>
      </c>
      <c r="G29" s="5">
        <f t="shared" si="1"/>
        <v>471</v>
      </c>
      <c r="H29" s="9">
        <v>3600</v>
      </c>
    </row>
    <row r="30" spans="1:8" x14ac:dyDescent="0.2">
      <c r="A30" s="25" t="s">
        <v>84</v>
      </c>
      <c r="B30" s="5">
        <v>63000</v>
      </c>
      <c r="C30" s="5">
        <v>71429</v>
      </c>
      <c r="D30" s="5">
        <f t="shared" si="0"/>
        <v>134429</v>
      </c>
      <c r="E30" s="5">
        <v>115589.62</v>
      </c>
      <c r="F30" s="5">
        <v>115589.62</v>
      </c>
      <c r="G30" s="5">
        <f t="shared" si="1"/>
        <v>18839.380000000005</v>
      </c>
      <c r="H30" s="9">
        <v>3700</v>
      </c>
    </row>
    <row r="31" spans="1:8" x14ac:dyDescent="0.2">
      <c r="A31" s="25" t="s">
        <v>85</v>
      </c>
      <c r="B31" s="5">
        <v>66651</v>
      </c>
      <c r="C31" s="5">
        <v>97583</v>
      </c>
      <c r="D31" s="5">
        <f t="shared" si="0"/>
        <v>164234</v>
      </c>
      <c r="E31" s="5">
        <v>160365.04</v>
      </c>
      <c r="F31" s="5">
        <v>160365.04</v>
      </c>
      <c r="G31" s="5">
        <f t="shared" si="1"/>
        <v>3868.9599999999919</v>
      </c>
      <c r="H31" s="9">
        <v>3800</v>
      </c>
    </row>
    <row r="32" spans="1:8" x14ac:dyDescent="0.2">
      <c r="A32" s="25" t="s">
        <v>18</v>
      </c>
      <c r="B32" s="5">
        <v>89100</v>
      </c>
      <c r="C32" s="5">
        <v>0</v>
      </c>
      <c r="D32" s="5">
        <f t="shared" si="0"/>
        <v>89100</v>
      </c>
      <c r="E32" s="5">
        <v>59762</v>
      </c>
      <c r="F32" s="5">
        <v>59762</v>
      </c>
      <c r="G32" s="5">
        <f t="shared" si="1"/>
        <v>29338</v>
      </c>
      <c r="H32" s="9">
        <v>3900</v>
      </c>
    </row>
    <row r="33" spans="1:8" ht="22.5" x14ac:dyDescent="0.2">
      <c r="A33" s="49" t="s">
        <v>127</v>
      </c>
      <c r="B33" s="13">
        <f>SUM(B34:B42)</f>
        <v>52600</v>
      </c>
      <c r="C33" s="13">
        <f>SUM(C34:C42)</f>
        <v>25000</v>
      </c>
      <c r="D33" s="13">
        <f t="shared" si="0"/>
        <v>77600</v>
      </c>
      <c r="E33" s="13">
        <f>SUM(E34:E42)</f>
        <v>62100</v>
      </c>
      <c r="F33" s="13">
        <f>SUM(F34:F42)</f>
        <v>62100</v>
      </c>
      <c r="G33" s="13">
        <f t="shared" si="1"/>
        <v>15500</v>
      </c>
      <c r="H33" s="18">
        <v>0</v>
      </c>
    </row>
    <row r="34" spans="1:8" x14ac:dyDescent="0.2">
      <c r="A34" s="19" t="s">
        <v>86</v>
      </c>
      <c r="B34" s="5">
        <v>0</v>
      </c>
      <c r="C34" s="5">
        <v>0</v>
      </c>
      <c r="D34" s="5">
        <f t="shared" si="0"/>
        <v>0</v>
      </c>
      <c r="E34" s="5">
        <v>0</v>
      </c>
      <c r="F34" s="5">
        <v>0</v>
      </c>
      <c r="G34" s="5">
        <f t="shared" si="1"/>
        <v>0</v>
      </c>
      <c r="H34" s="9">
        <v>4100</v>
      </c>
    </row>
    <row r="35" spans="1:8" x14ac:dyDescent="0.2">
      <c r="A35" s="19" t="s">
        <v>87</v>
      </c>
      <c r="B35" s="5">
        <v>0</v>
      </c>
      <c r="C35" s="5">
        <v>0</v>
      </c>
      <c r="D35" s="5">
        <f t="shared" si="0"/>
        <v>0</v>
      </c>
      <c r="E35" s="5">
        <v>0</v>
      </c>
      <c r="F35" s="5">
        <v>0</v>
      </c>
      <c r="G35" s="5">
        <f t="shared" si="1"/>
        <v>0</v>
      </c>
      <c r="H35" s="9">
        <v>4200</v>
      </c>
    </row>
    <row r="36" spans="1:8" x14ac:dyDescent="0.2">
      <c r="A36" s="19" t="s">
        <v>88</v>
      </c>
      <c r="B36" s="5">
        <v>0</v>
      </c>
      <c r="C36" s="5">
        <v>0</v>
      </c>
      <c r="D36" s="5">
        <f t="shared" si="0"/>
        <v>0</v>
      </c>
      <c r="E36" s="5">
        <v>0</v>
      </c>
      <c r="F36" s="5">
        <v>0</v>
      </c>
      <c r="G36" s="5">
        <f t="shared" si="1"/>
        <v>0</v>
      </c>
      <c r="H36" s="9">
        <v>4300</v>
      </c>
    </row>
    <row r="37" spans="1:8" x14ac:dyDescent="0.2">
      <c r="A37" s="19" t="s">
        <v>89</v>
      </c>
      <c r="B37" s="5">
        <v>52600</v>
      </c>
      <c r="C37" s="5">
        <v>25000</v>
      </c>
      <c r="D37" s="5">
        <f t="shared" si="0"/>
        <v>77600</v>
      </c>
      <c r="E37" s="5">
        <v>62100</v>
      </c>
      <c r="F37" s="5">
        <v>62100</v>
      </c>
      <c r="G37" s="5">
        <f t="shared" si="1"/>
        <v>15500</v>
      </c>
      <c r="H37" s="9">
        <v>4400</v>
      </c>
    </row>
    <row r="38" spans="1:8" x14ac:dyDescent="0.2">
      <c r="A38" s="19" t="s">
        <v>39</v>
      </c>
      <c r="B38" s="5">
        <v>0</v>
      </c>
      <c r="C38" s="5">
        <v>0</v>
      </c>
      <c r="D38" s="5">
        <f t="shared" si="0"/>
        <v>0</v>
      </c>
      <c r="E38" s="5">
        <v>0</v>
      </c>
      <c r="F38" s="5">
        <v>0</v>
      </c>
      <c r="G38" s="5">
        <f t="shared" si="1"/>
        <v>0</v>
      </c>
      <c r="H38" s="9">
        <v>4500</v>
      </c>
    </row>
    <row r="39" spans="1:8" x14ac:dyDescent="0.2">
      <c r="A39" s="19" t="s">
        <v>90</v>
      </c>
      <c r="B39" s="5">
        <v>0</v>
      </c>
      <c r="C39" s="5">
        <v>0</v>
      </c>
      <c r="D39" s="5">
        <f t="shared" si="0"/>
        <v>0</v>
      </c>
      <c r="E39" s="5">
        <v>0</v>
      </c>
      <c r="F39" s="5">
        <v>0</v>
      </c>
      <c r="G39" s="5">
        <f t="shared" si="1"/>
        <v>0</v>
      </c>
      <c r="H39" s="9">
        <v>4600</v>
      </c>
    </row>
    <row r="40" spans="1:8" x14ac:dyDescent="0.2">
      <c r="A40" s="19" t="s">
        <v>91</v>
      </c>
      <c r="B40" s="5">
        <v>0</v>
      </c>
      <c r="C40" s="5">
        <v>0</v>
      </c>
      <c r="D40" s="5">
        <f t="shared" si="0"/>
        <v>0</v>
      </c>
      <c r="E40" s="5">
        <v>0</v>
      </c>
      <c r="F40" s="5">
        <v>0</v>
      </c>
      <c r="G40" s="5">
        <f t="shared" si="1"/>
        <v>0</v>
      </c>
      <c r="H40" s="9">
        <v>4700</v>
      </c>
    </row>
    <row r="41" spans="1:8" x14ac:dyDescent="0.2">
      <c r="A41" s="19" t="s">
        <v>35</v>
      </c>
      <c r="B41" s="5">
        <v>0</v>
      </c>
      <c r="C41" s="5">
        <v>0</v>
      </c>
      <c r="D41" s="5">
        <f t="shared" si="0"/>
        <v>0</v>
      </c>
      <c r="E41" s="5">
        <v>0</v>
      </c>
      <c r="F41" s="5">
        <v>0</v>
      </c>
      <c r="G41" s="5">
        <f t="shared" si="1"/>
        <v>0</v>
      </c>
      <c r="H41" s="9">
        <v>4800</v>
      </c>
    </row>
    <row r="42" spans="1:8" x14ac:dyDescent="0.2">
      <c r="A42" s="19" t="s">
        <v>92</v>
      </c>
      <c r="B42" s="5">
        <v>0</v>
      </c>
      <c r="C42" s="5">
        <v>0</v>
      </c>
      <c r="D42" s="5">
        <f t="shared" si="0"/>
        <v>0</v>
      </c>
      <c r="E42" s="5">
        <v>0</v>
      </c>
      <c r="F42" s="5">
        <v>0</v>
      </c>
      <c r="G42" s="5">
        <f t="shared" si="1"/>
        <v>0</v>
      </c>
      <c r="H42" s="9">
        <v>4900</v>
      </c>
    </row>
    <row r="43" spans="1:8" x14ac:dyDescent="0.2">
      <c r="A43" s="17" t="s">
        <v>128</v>
      </c>
      <c r="B43" s="13">
        <f>SUM(B44:B52)</f>
        <v>0</v>
      </c>
      <c r="C43" s="13">
        <f>SUM(C44:C52)</f>
        <v>20000</v>
      </c>
      <c r="D43" s="13">
        <f t="shared" si="0"/>
        <v>20000</v>
      </c>
      <c r="E43" s="13">
        <f>SUM(E44:E52)</f>
        <v>19842.96</v>
      </c>
      <c r="F43" s="13">
        <f>SUM(F44:F52)</f>
        <v>19842.96</v>
      </c>
      <c r="G43" s="13">
        <f t="shared" si="1"/>
        <v>157.04000000000087</v>
      </c>
      <c r="H43" s="18">
        <v>0</v>
      </c>
    </row>
    <row r="44" spans="1:8" x14ac:dyDescent="0.2">
      <c r="A44" s="4" t="s">
        <v>93</v>
      </c>
      <c r="B44" s="5">
        <v>0</v>
      </c>
      <c r="C44" s="5">
        <v>20000</v>
      </c>
      <c r="D44" s="5">
        <f t="shared" si="0"/>
        <v>20000</v>
      </c>
      <c r="E44" s="5">
        <v>19842.96</v>
      </c>
      <c r="F44" s="5">
        <v>19842.96</v>
      </c>
      <c r="G44" s="5">
        <f t="shared" si="1"/>
        <v>157.04000000000087</v>
      </c>
      <c r="H44" s="9">
        <v>5100</v>
      </c>
    </row>
    <row r="45" spans="1:8" x14ac:dyDescent="0.2">
      <c r="A45" s="19" t="s">
        <v>94</v>
      </c>
      <c r="B45" s="5">
        <v>0</v>
      </c>
      <c r="C45" s="5">
        <v>0</v>
      </c>
      <c r="D45" s="5">
        <f t="shared" si="0"/>
        <v>0</v>
      </c>
      <c r="E45" s="5">
        <v>0</v>
      </c>
      <c r="F45" s="5">
        <v>0</v>
      </c>
      <c r="G45" s="5">
        <f t="shared" si="1"/>
        <v>0</v>
      </c>
      <c r="H45" s="9">
        <v>5200</v>
      </c>
    </row>
    <row r="46" spans="1:8" x14ac:dyDescent="0.2">
      <c r="A46" s="19" t="s">
        <v>95</v>
      </c>
      <c r="B46" s="5">
        <v>0</v>
      </c>
      <c r="C46" s="5">
        <v>0</v>
      </c>
      <c r="D46" s="5">
        <f t="shared" si="0"/>
        <v>0</v>
      </c>
      <c r="E46" s="5">
        <v>0</v>
      </c>
      <c r="F46" s="5">
        <v>0</v>
      </c>
      <c r="G46" s="5">
        <f t="shared" si="1"/>
        <v>0</v>
      </c>
      <c r="H46" s="9">
        <v>5300</v>
      </c>
    </row>
    <row r="47" spans="1:8" x14ac:dyDescent="0.2">
      <c r="A47" s="19" t="s">
        <v>96</v>
      </c>
      <c r="B47" s="5">
        <v>0</v>
      </c>
      <c r="C47" s="5">
        <v>0</v>
      </c>
      <c r="D47" s="5">
        <f t="shared" si="0"/>
        <v>0</v>
      </c>
      <c r="E47" s="5">
        <v>0</v>
      </c>
      <c r="F47" s="5">
        <v>0</v>
      </c>
      <c r="G47" s="5">
        <f t="shared" si="1"/>
        <v>0</v>
      </c>
      <c r="H47" s="9">
        <v>5400</v>
      </c>
    </row>
    <row r="48" spans="1:8" x14ac:dyDescent="0.2">
      <c r="A48" s="19" t="s">
        <v>97</v>
      </c>
      <c r="B48" s="5">
        <v>0</v>
      </c>
      <c r="C48" s="5">
        <v>0</v>
      </c>
      <c r="D48" s="5">
        <f t="shared" si="0"/>
        <v>0</v>
      </c>
      <c r="E48" s="5">
        <v>0</v>
      </c>
      <c r="F48" s="5">
        <v>0</v>
      </c>
      <c r="G48" s="5">
        <f t="shared" si="1"/>
        <v>0</v>
      </c>
      <c r="H48" s="9">
        <v>5500</v>
      </c>
    </row>
    <row r="49" spans="1:8" x14ac:dyDescent="0.2">
      <c r="A49" s="19" t="s">
        <v>98</v>
      </c>
      <c r="B49" s="5">
        <v>0</v>
      </c>
      <c r="C49" s="5">
        <v>0</v>
      </c>
      <c r="D49" s="5">
        <f t="shared" si="0"/>
        <v>0</v>
      </c>
      <c r="E49" s="5">
        <v>0</v>
      </c>
      <c r="F49" s="5">
        <v>0</v>
      </c>
      <c r="G49" s="5">
        <f t="shared" si="1"/>
        <v>0</v>
      </c>
      <c r="H49" s="9">
        <v>5600</v>
      </c>
    </row>
    <row r="50" spans="1:8" x14ac:dyDescent="0.2">
      <c r="A50" s="19" t="s">
        <v>99</v>
      </c>
      <c r="B50" s="5">
        <v>0</v>
      </c>
      <c r="C50" s="5">
        <v>0</v>
      </c>
      <c r="D50" s="5">
        <f t="shared" si="0"/>
        <v>0</v>
      </c>
      <c r="E50" s="5">
        <v>0</v>
      </c>
      <c r="F50" s="5">
        <v>0</v>
      </c>
      <c r="G50" s="5">
        <f t="shared" si="1"/>
        <v>0</v>
      </c>
      <c r="H50" s="9">
        <v>5700</v>
      </c>
    </row>
    <row r="51" spans="1:8" x14ac:dyDescent="0.2">
      <c r="A51" s="19" t="s">
        <v>100</v>
      </c>
      <c r="B51" s="5">
        <v>0</v>
      </c>
      <c r="C51" s="5">
        <v>0</v>
      </c>
      <c r="D51" s="5">
        <f t="shared" si="0"/>
        <v>0</v>
      </c>
      <c r="E51" s="5">
        <v>0</v>
      </c>
      <c r="F51" s="5">
        <v>0</v>
      </c>
      <c r="G51" s="5">
        <f t="shared" si="1"/>
        <v>0</v>
      </c>
      <c r="H51" s="9">
        <v>5800</v>
      </c>
    </row>
    <row r="52" spans="1:8" x14ac:dyDescent="0.2">
      <c r="A52" s="19" t="s">
        <v>101</v>
      </c>
      <c r="B52" s="5">
        <v>0</v>
      </c>
      <c r="C52" s="5">
        <v>0</v>
      </c>
      <c r="D52" s="5">
        <f t="shared" si="0"/>
        <v>0</v>
      </c>
      <c r="E52" s="5">
        <v>0</v>
      </c>
      <c r="F52" s="5">
        <v>0</v>
      </c>
      <c r="G52" s="5">
        <f t="shared" si="1"/>
        <v>0</v>
      </c>
      <c r="H52" s="9">
        <v>5900</v>
      </c>
    </row>
    <row r="53" spans="1:8" x14ac:dyDescent="0.2">
      <c r="A53" s="17" t="s">
        <v>62</v>
      </c>
      <c r="B53" s="13">
        <f>SUM(B54:B56)</f>
        <v>0</v>
      </c>
      <c r="C53" s="13">
        <f>SUM(C54:C56)</f>
        <v>0</v>
      </c>
      <c r="D53" s="13">
        <f t="shared" si="0"/>
        <v>0</v>
      </c>
      <c r="E53" s="13">
        <f>SUM(E54:E56)</f>
        <v>0</v>
      </c>
      <c r="F53" s="13">
        <f>SUM(F54:F56)</f>
        <v>0</v>
      </c>
      <c r="G53" s="13">
        <f t="shared" si="1"/>
        <v>0</v>
      </c>
      <c r="H53" s="18">
        <v>0</v>
      </c>
    </row>
    <row r="54" spans="1:8" x14ac:dyDescent="0.2">
      <c r="A54" s="19" t="s">
        <v>102</v>
      </c>
      <c r="B54" s="5">
        <v>0</v>
      </c>
      <c r="C54" s="5">
        <v>0</v>
      </c>
      <c r="D54" s="5">
        <f t="shared" si="0"/>
        <v>0</v>
      </c>
      <c r="E54" s="5">
        <v>0</v>
      </c>
      <c r="F54" s="5">
        <v>0</v>
      </c>
      <c r="G54" s="5">
        <f t="shared" si="1"/>
        <v>0</v>
      </c>
      <c r="H54" s="9">
        <v>6100</v>
      </c>
    </row>
    <row r="55" spans="1:8" x14ac:dyDescent="0.2">
      <c r="A55" s="19" t="s">
        <v>103</v>
      </c>
      <c r="B55" s="5">
        <v>0</v>
      </c>
      <c r="C55" s="5">
        <v>0</v>
      </c>
      <c r="D55" s="5">
        <f t="shared" si="0"/>
        <v>0</v>
      </c>
      <c r="E55" s="5">
        <v>0</v>
      </c>
      <c r="F55" s="5">
        <v>0</v>
      </c>
      <c r="G55" s="5">
        <f t="shared" si="1"/>
        <v>0</v>
      </c>
      <c r="H55" s="9">
        <v>6200</v>
      </c>
    </row>
    <row r="56" spans="1:8" x14ac:dyDescent="0.2">
      <c r="A56" s="19" t="s">
        <v>104</v>
      </c>
      <c r="B56" s="5">
        <v>0</v>
      </c>
      <c r="C56" s="5">
        <v>0</v>
      </c>
      <c r="D56" s="5">
        <f t="shared" si="0"/>
        <v>0</v>
      </c>
      <c r="E56" s="5">
        <v>0</v>
      </c>
      <c r="F56" s="5">
        <v>0</v>
      </c>
      <c r="G56" s="5">
        <f t="shared" si="1"/>
        <v>0</v>
      </c>
      <c r="H56" s="9">
        <v>6300</v>
      </c>
    </row>
    <row r="57" spans="1:8" x14ac:dyDescent="0.2">
      <c r="A57" s="17" t="s">
        <v>129</v>
      </c>
      <c r="B57" s="13">
        <f>SUM(B58:B64)</f>
        <v>0</v>
      </c>
      <c r="C57" s="13">
        <f>SUM(C58:C64)</f>
        <v>0</v>
      </c>
      <c r="D57" s="13">
        <f t="shared" si="0"/>
        <v>0</v>
      </c>
      <c r="E57" s="13">
        <f>SUM(E58:E64)</f>
        <v>0</v>
      </c>
      <c r="F57" s="13">
        <f>SUM(F58:F64)</f>
        <v>0</v>
      </c>
      <c r="G57" s="13">
        <f t="shared" si="1"/>
        <v>0</v>
      </c>
      <c r="H57" s="18">
        <v>0</v>
      </c>
    </row>
    <row r="58" spans="1:8" x14ac:dyDescent="0.2">
      <c r="A58" s="25" t="s">
        <v>105</v>
      </c>
      <c r="B58" s="5">
        <v>0</v>
      </c>
      <c r="C58" s="5">
        <v>0</v>
      </c>
      <c r="D58" s="5">
        <f t="shared" si="0"/>
        <v>0</v>
      </c>
      <c r="E58" s="5">
        <v>0</v>
      </c>
      <c r="F58" s="5">
        <v>0</v>
      </c>
      <c r="G58" s="5">
        <f t="shared" si="1"/>
        <v>0</v>
      </c>
      <c r="H58" s="9">
        <v>7100</v>
      </c>
    </row>
    <row r="59" spans="1:8" x14ac:dyDescent="0.2">
      <c r="A59" s="25" t="s">
        <v>106</v>
      </c>
      <c r="B59" s="5">
        <v>0</v>
      </c>
      <c r="C59" s="5">
        <v>0</v>
      </c>
      <c r="D59" s="5">
        <f t="shared" si="0"/>
        <v>0</v>
      </c>
      <c r="E59" s="5">
        <v>0</v>
      </c>
      <c r="F59" s="5">
        <v>0</v>
      </c>
      <c r="G59" s="5">
        <f t="shared" si="1"/>
        <v>0</v>
      </c>
      <c r="H59" s="9">
        <v>7200</v>
      </c>
    </row>
    <row r="60" spans="1:8" x14ac:dyDescent="0.2">
      <c r="A60" s="25" t="s">
        <v>107</v>
      </c>
      <c r="B60" s="5">
        <v>0</v>
      </c>
      <c r="C60" s="5">
        <v>0</v>
      </c>
      <c r="D60" s="5">
        <f t="shared" si="0"/>
        <v>0</v>
      </c>
      <c r="E60" s="5">
        <v>0</v>
      </c>
      <c r="F60" s="5">
        <v>0</v>
      </c>
      <c r="G60" s="5">
        <f t="shared" si="1"/>
        <v>0</v>
      </c>
      <c r="H60" s="9">
        <v>7300</v>
      </c>
    </row>
    <row r="61" spans="1:8" x14ac:dyDescent="0.2">
      <c r="A61" s="25" t="s">
        <v>108</v>
      </c>
      <c r="B61" s="5">
        <v>0</v>
      </c>
      <c r="C61" s="5">
        <v>0</v>
      </c>
      <c r="D61" s="5">
        <f t="shared" si="0"/>
        <v>0</v>
      </c>
      <c r="E61" s="5">
        <v>0</v>
      </c>
      <c r="F61" s="5">
        <v>0</v>
      </c>
      <c r="G61" s="5">
        <f t="shared" si="1"/>
        <v>0</v>
      </c>
      <c r="H61" s="9">
        <v>7400</v>
      </c>
    </row>
    <row r="62" spans="1:8" x14ac:dyDescent="0.2">
      <c r="A62" s="25" t="s">
        <v>109</v>
      </c>
      <c r="B62" s="5">
        <v>0</v>
      </c>
      <c r="C62" s="5">
        <v>0</v>
      </c>
      <c r="D62" s="5">
        <f t="shared" si="0"/>
        <v>0</v>
      </c>
      <c r="E62" s="5">
        <v>0</v>
      </c>
      <c r="F62" s="5">
        <v>0</v>
      </c>
      <c r="G62" s="5">
        <f t="shared" si="1"/>
        <v>0</v>
      </c>
      <c r="H62" s="9">
        <v>7500</v>
      </c>
    </row>
    <row r="63" spans="1:8" x14ac:dyDescent="0.2">
      <c r="A63" s="25" t="s">
        <v>110</v>
      </c>
      <c r="B63" s="5">
        <v>0</v>
      </c>
      <c r="C63" s="5">
        <v>0</v>
      </c>
      <c r="D63" s="5">
        <f t="shared" si="0"/>
        <v>0</v>
      </c>
      <c r="E63" s="5">
        <v>0</v>
      </c>
      <c r="F63" s="5">
        <v>0</v>
      </c>
      <c r="G63" s="5">
        <f t="shared" si="1"/>
        <v>0</v>
      </c>
      <c r="H63" s="9">
        <v>7600</v>
      </c>
    </row>
    <row r="64" spans="1:8" ht="22.5" x14ac:dyDescent="0.2">
      <c r="A64" s="25" t="s">
        <v>111</v>
      </c>
      <c r="B64" s="5">
        <v>0</v>
      </c>
      <c r="C64" s="5">
        <v>0</v>
      </c>
      <c r="D64" s="5">
        <f t="shared" si="0"/>
        <v>0</v>
      </c>
      <c r="E64" s="5">
        <v>0</v>
      </c>
      <c r="F64" s="5">
        <v>0</v>
      </c>
      <c r="G64" s="5">
        <f t="shared" si="1"/>
        <v>0</v>
      </c>
      <c r="H64" s="9">
        <v>7900</v>
      </c>
    </row>
    <row r="65" spans="1:8" x14ac:dyDescent="0.2">
      <c r="A65" s="17" t="s">
        <v>130</v>
      </c>
      <c r="B65" s="13">
        <f>SUM(B66:B68)</f>
        <v>0</v>
      </c>
      <c r="C65" s="13">
        <f>SUM(C66:C68)</f>
        <v>0</v>
      </c>
      <c r="D65" s="13">
        <f t="shared" si="0"/>
        <v>0</v>
      </c>
      <c r="E65" s="13">
        <f>SUM(E66:E68)</f>
        <v>0</v>
      </c>
      <c r="F65" s="13">
        <f>SUM(F66:F68)</f>
        <v>0</v>
      </c>
      <c r="G65" s="13">
        <f t="shared" si="1"/>
        <v>0</v>
      </c>
      <c r="H65" s="18">
        <v>0</v>
      </c>
    </row>
    <row r="66" spans="1:8" x14ac:dyDescent="0.2">
      <c r="A66" s="19" t="s">
        <v>36</v>
      </c>
      <c r="B66" s="5">
        <v>0</v>
      </c>
      <c r="C66" s="5">
        <v>0</v>
      </c>
      <c r="D66" s="5">
        <f t="shared" si="0"/>
        <v>0</v>
      </c>
      <c r="E66" s="5">
        <v>0</v>
      </c>
      <c r="F66" s="5">
        <v>0</v>
      </c>
      <c r="G66" s="5">
        <f t="shared" si="1"/>
        <v>0</v>
      </c>
      <c r="H66" s="9">
        <v>8100</v>
      </c>
    </row>
    <row r="67" spans="1:8" x14ac:dyDescent="0.2">
      <c r="A67" s="19" t="s">
        <v>37</v>
      </c>
      <c r="B67" s="5">
        <v>0</v>
      </c>
      <c r="C67" s="5">
        <v>0</v>
      </c>
      <c r="D67" s="5">
        <f t="shared" si="0"/>
        <v>0</v>
      </c>
      <c r="E67" s="5">
        <v>0</v>
      </c>
      <c r="F67" s="5">
        <v>0</v>
      </c>
      <c r="G67" s="5">
        <f t="shared" si="1"/>
        <v>0</v>
      </c>
      <c r="H67" s="9">
        <v>8300</v>
      </c>
    </row>
    <row r="68" spans="1:8" x14ac:dyDescent="0.2">
      <c r="A68" s="19" t="s">
        <v>38</v>
      </c>
      <c r="B68" s="5">
        <v>0</v>
      </c>
      <c r="C68" s="5">
        <v>0</v>
      </c>
      <c r="D68" s="5">
        <f t="shared" si="0"/>
        <v>0</v>
      </c>
      <c r="E68" s="5">
        <v>0</v>
      </c>
      <c r="F68" s="5">
        <v>0</v>
      </c>
      <c r="G68" s="5">
        <f t="shared" si="1"/>
        <v>0</v>
      </c>
      <c r="H68" s="9">
        <v>8500</v>
      </c>
    </row>
    <row r="69" spans="1:8" x14ac:dyDescent="0.2">
      <c r="A69" s="17" t="s">
        <v>63</v>
      </c>
      <c r="B69" s="13">
        <f>SUM(B70:B76)</f>
        <v>0</v>
      </c>
      <c r="C69" s="13">
        <f>SUM(C70:C76)</f>
        <v>0</v>
      </c>
      <c r="D69" s="13">
        <f t="shared" si="0"/>
        <v>0</v>
      </c>
      <c r="E69" s="13">
        <f>SUM(E70:E76)</f>
        <v>0</v>
      </c>
      <c r="F69" s="13">
        <f>SUM(F70:F76)</f>
        <v>0</v>
      </c>
      <c r="G69" s="13">
        <f t="shared" si="1"/>
        <v>0</v>
      </c>
      <c r="H69" s="18">
        <v>0</v>
      </c>
    </row>
    <row r="70" spans="1:8" x14ac:dyDescent="0.2">
      <c r="A70" s="19" t="s">
        <v>112</v>
      </c>
      <c r="B70" s="5">
        <v>0</v>
      </c>
      <c r="C70" s="5">
        <v>0</v>
      </c>
      <c r="D70" s="5">
        <f t="shared" ref="D70:D76" si="2">B70+C70</f>
        <v>0</v>
      </c>
      <c r="E70" s="5">
        <v>0</v>
      </c>
      <c r="F70" s="5">
        <v>0</v>
      </c>
      <c r="G70" s="5">
        <f t="shared" ref="G70:G76" si="3">D70-E70</f>
        <v>0</v>
      </c>
      <c r="H70" s="9">
        <v>9100</v>
      </c>
    </row>
    <row r="71" spans="1:8" x14ac:dyDescent="0.2">
      <c r="A71" s="19" t="s">
        <v>113</v>
      </c>
      <c r="B71" s="5">
        <v>0</v>
      </c>
      <c r="C71" s="5">
        <v>0</v>
      </c>
      <c r="D71" s="5">
        <f t="shared" si="2"/>
        <v>0</v>
      </c>
      <c r="E71" s="5">
        <v>0</v>
      </c>
      <c r="F71" s="5">
        <v>0</v>
      </c>
      <c r="G71" s="5">
        <f t="shared" si="3"/>
        <v>0</v>
      </c>
      <c r="H71" s="9">
        <v>9200</v>
      </c>
    </row>
    <row r="72" spans="1:8" x14ac:dyDescent="0.2">
      <c r="A72" s="19" t="s">
        <v>114</v>
      </c>
      <c r="B72" s="5">
        <v>0</v>
      </c>
      <c r="C72" s="5">
        <v>0</v>
      </c>
      <c r="D72" s="5">
        <f t="shared" si="2"/>
        <v>0</v>
      </c>
      <c r="E72" s="5">
        <v>0</v>
      </c>
      <c r="F72" s="5">
        <v>0</v>
      </c>
      <c r="G72" s="5">
        <f t="shared" si="3"/>
        <v>0</v>
      </c>
      <c r="H72" s="9">
        <v>9300</v>
      </c>
    </row>
    <row r="73" spans="1:8" x14ac:dyDescent="0.2">
      <c r="A73" s="19" t="s">
        <v>115</v>
      </c>
      <c r="B73" s="5">
        <v>0</v>
      </c>
      <c r="C73" s="5">
        <v>0</v>
      </c>
      <c r="D73" s="5">
        <f t="shared" si="2"/>
        <v>0</v>
      </c>
      <c r="E73" s="5">
        <v>0</v>
      </c>
      <c r="F73" s="5">
        <v>0</v>
      </c>
      <c r="G73" s="5">
        <f t="shared" si="3"/>
        <v>0</v>
      </c>
      <c r="H73" s="9">
        <v>9400</v>
      </c>
    </row>
    <row r="74" spans="1:8" x14ac:dyDescent="0.2">
      <c r="A74" s="19" t="s">
        <v>116</v>
      </c>
      <c r="B74" s="5">
        <v>0</v>
      </c>
      <c r="C74" s="5">
        <v>0</v>
      </c>
      <c r="D74" s="5">
        <f t="shared" si="2"/>
        <v>0</v>
      </c>
      <c r="E74" s="5">
        <v>0</v>
      </c>
      <c r="F74" s="5">
        <v>0</v>
      </c>
      <c r="G74" s="5">
        <f t="shared" si="3"/>
        <v>0</v>
      </c>
      <c r="H74" s="9">
        <v>9500</v>
      </c>
    </row>
    <row r="75" spans="1:8" x14ac:dyDescent="0.2">
      <c r="A75" s="19" t="s">
        <v>117</v>
      </c>
      <c r="B75" s="5">
        <v>0</v>
      </c>
      <c r="C75" s="5">
        <v>0</v>
      </c>
      <c r="D75" s="5">
        <f t="shared" si="2"/>
        <v>0</v>
      </c>
      <c r="E75" s="5">
        <v>0</v>
      </c>
      <c r="F75" s="5">
        <v>0</v>
      </c>
      <c r="G75" s="5">
        <f t="shared" si="3"/>
        <v>0</v>
      </c>
      <c r="H75" s="9">
        <v>9600</v>
      </c>
    </row>
    <row r="76" spans="1:8" x14ac:dyDescent="0.2">
      <c r="A76" s="20" t="s">
        <v>118</v>
      </c>
      <c r="B76" s="14">
        <v>0</v>
      </c>
      <c r="C76" s="14">
        <v>0</v>
      </c>
      <c r="D76" s="14">
        <f t="shared" si="2"/>
        <v>0</v>
      </c>
      <c r="E76" s="14">
        <v>0</v>
      </c>
      <c r="F76" s="14">
        <v>0</v>
      </c>
      <c r="G76" s="14">
        <f t="shared" si="3"/>
        <v>0</v>
      </c>
      <c r="H76" s="9">
        <v>9900</v>
      </c>
    </row>
    <row r="77" spans="1:8" x14ac:dyDescent="0.2">
      <c r="A77" s="10" t="s">
        <v>52</v>
      </c>
      <c r="B77" s="15">
        <f t="shared" ref="B77:G77" si="4">SUM(B5+B13+B23+B33+B43+B53+B57+B65+B69)</f>
        <v>4529737.55</v>
      </c>
      <c r="C77" s="15">
        <f t="shared" si="4"/>
        <v>884038.48</v>
      </c>
      <c r="D77" s="15">
        <f t="shared" si="4"/>
        <v>5413776.0300000003</v>
      </c>
      <c r="E77" s="15">
        <f t="shared" si="4"/>
        <v>3829459.7</v>
      </c>
      <c r="F77" s="15">
        <f t="shared" si="4"/>
        <v>3829459.7</v>
      </c>
      <c r="G77" s="15">
        <f t="shared" si="4"/>
        <v>1584316.33</v>
      </c>
    </row>
    <row r="79" spans="1:8" x14ac:dyDescent="0.2">
      <c r="A79" s="1" t="s">
        <v>122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1.3385826771653544" bottom="1.1417322834645669" header="0.31496062992125984" footer="0.31496062992125984"/>
  <pageSetup scale="65" fitToHeight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zoomScaleNormal="100" workbookViewId="0">
      <selection activeCell="G33" sqref="A1:G33"/>
    </sheetView>
  </sheetViews>
  <sheetFormatPr baseColWidth="10" defaultColWidth="12" defaultRowHeight="11.25" x14ac:dyDescent="0.2"/>
  <cols>
    <col min="1" max="1" width="44.5" style="1" customWidth="1"/>
    <col min="2" max="7" width="18.33203125" style="1" customWidth="1"/>
    <col min="8" max="16384" width="12" style="1"/>
  </cols>
  <sheetData>
    <row r="1" spans="1:7" ht="50.1" customHeight="1" x14ac:dyDescent="0.2">
      <c r="A1" s="45" t="s">
        <v>133</v>
      </c>
      <c r="B1" s="41"/>
      <c r="C1" s="41"/>
      <c r="D1" s="41"/>
      <c r="E1" s="41"/>
      <c r="F1" s="41"/>
      <c r="G1" s="42"/>
    </row>
    <row r="2" spans="1:7" x14ac:dyDescent="0.2">
      <c r="A2" s="31"/>
      <c r="B2" s="28"/>
      <c r="C2" s="29"/>
      <c r="D2" s="26" t="s">
        <v>59</v>
      </c>
      <c r="E2" s="29"/>
      <c r="F2" s="30"/>
      <c r="G2" s="43" t="s">
        <v>58</v>
      </c>
    </row>
    <row r="3" spans="1:7" ht="24.95" customHeight="1" x14ac:dyDescent="0.2">
      <c r="A3" s="27" t="s">
        <v>53</v>
      </c>
      <c r="B3" s="2" t="s">
        <v>54</v>
      </c>
      <c r="C3" s="2" t="s">
        <v>119</v>
      </c>
      <c r="D3" s="2" t="s">
        <v>55</v>
      </c>
      <c r="E3" s="2" t="s">
        <v>56</v>
      </c>
      <c r="F3" s="2" t="s">
        <v>57</v>
      </c>
      <c r="G3" s="44"/>
    </row>
    <row r="4" spans="1:7" x14ac:dyDescent="0.2">
      <c r="A4" s="32"/>
      <c r="B4" s="3">
        <v>1</v>
      </c>
      <c r="C4" s="3">
        <v>2</v>
      </c>
      <c r="D4" s="3" t="s">
        <v>120</v>
      </c>
      <c r="E4" s="3">
        <v>4</v>
      </c>
      <c r="F4" s="3">
        <v>5</v>
      </c>
      <c r="G4" s="3" t="s">
        <v>121</v>
      </c>
    </row>
    <row r="5" spans="1:7" x14ac:dyDescent="0.2">
      <c r="A5" s="33"/>
      <c r="B5" s="34"/>
      <c r="C5" s="34"/>
      <c r="D5" s="34"/>
      <c r="E5" s="34"/>
      <c r="F5" s="34"/>
      <c r="G5" s="34"/>
    </row>
    <row r="6" spans="1:7" x14ac:dyDescent="0.2">
      <c r="A6" s="6" t="s">
        <v>0</v>
      </c>
      <c r="B6" s="5">
        <v>4529737.55</v>
      </c>
      <c r="C6" s="5">
        <v>864038.48</v>
      </c>
      <c r="D6" s="5">
        <f>B6+C6</f>
        <v>5393776.0299999993</v>
      </c>
      <c r="E6" s="5">
        <v>3809616.74</v>
      </c>
      <c r="F6" s="5">
        <v>3809616.74</v>
      </c>
      <c r="G6" s="5">
        <f>D6-E6</f>
        <v>1584159.2899999991</v>
      </c>
    </row>
    <row r="7" spans="1:7" x14ac:dyDescent="0.2">
      <c r="A7" s="6"/>
      <c r="B7" s="5"/>
      <c r="C7" s="5"/>
      <c r="D7" s="5"/>
      <c r="E7" s="5"/>
      <c r="F7" s="5"/>
      <c r="G7" s="5"/>
    </row>
    <row r="8" spans="1:7" x14ac:dyDescent="0.2">
      <c r="A8" s="6" t="s">
        <v>1</v>
      </c>
      <c r="B8" s="5">
        <v>0</v>
      </c>
      <c r="C8" s="5">
        <v>20000</v>
      </c>
      <c r="D8" s="5">
        <f>B8+C8</f>
        <v>20000</v>
      </c>
      <c r="E8" s="5">
        <v>19842.96</v>
      </c>
      <c r="F8" s="5">
        <v>19842.96</v>
      </c>
      <c r="G8" s="5">
        <f>D8-E8</f>
        <v>157.04000000000087</v>
      </c>
    </row>
    <row r="9" spans="1:7" x14ac:dyDescent="0.2">
      <c r="A9" s="6"/>
      <c r="B9" s="5"/>
      <c r="C9" s="5"/>
      <c r="D9" s="5"/>
      <c r="E9" s="5"/>
      <c r="F9" s="5"/>
      <c r="G9" s="5"/>
    </row>
    <row r="10" spans="1:7" x14ac:dyDescent="0.2">
      <c r="A10" s="6" t="s">
        <v>2</v>
      </c>
      <c r="B10" s="5">
        <v>0</v>
      </c>
      <c r="C10" s="5">
        <v>0</v>
      </c>
      <c r="D10" s="5">
        <f>B10+C10</f>
        <v>0</v>
      </c>
      <c r="E10" s="5">
        <v>0</v>
      </c>
      <c r="F10" s="5">
        <v>0</v>
      </c>
      <c r="G10" s="5">
        <f>D10-E10</f>
        <v>0</v>
      </c>
    </row>
    <row r="11" spans="1:7" x14ac:dyDescent="0.2">
      <c r="A11" s="6"/>
      <c r="B11" s="5"/>
      <c r="C11" s="5"/>
      <c r="D11" s="5"/>
      <c r="E11" s="5"/>
      <c r="F11" s="5"/>
      <c r="G11" s="5"/>
    </row>
    <row r="12" spans="1:7" x14ac:dyDescent="0.2">
      <c r="A12" s="6" t="s">
        <v>39</v>
      </c>
      <c r="B12" s="5">
        <v>0</v>
      </c>
      <c r="C12" s="5">
        <v>0</v>
      </c>
      <c r="D12" s="5">
        <f>B12+C12</f>
        <v>0</v>
      </c>
      <c r="E12" s="5">
        <v>0</v>
      </c>
      <c r="F12" s="5">
        <v>0</v>
      </c>
      <c r="G12" s="5">
        <f>D12-E12</f>
        <v>0</v>
      </c>
    </row>
    <row r="13" spans="1:7" x14ac:dyDescent="0.2">
      <c r="A13" s="6"/>
      <c r="B13" s="5"/>
      <c r="C13" s="5"/>
      <c r="D13" s="5"/>
      <c r="E13" s="5"/>
      <c r="F13" s="5"/>
      <c r="G13" s="5"/>
    </row>
    <row r="14" spans="1:7" x14ac:dyDescent="0.2">
      <c r="A14" s="39" t="s">
        <v>36</v>
      </c>
      <c r="B14" s="5">
        <v>0</v>
      </c>
      <c r="C14" s="5">
        <v>0</v>
      </c>
      <c r="D14" s="5">
        <f>B14+C14</f>
        <v>0</v>
      </c>
      <c r="E14" s="5">
        <v>0</v>
      </c>
      <c r="F14" s="5">
        <v>0</v>
      </c>
      <c r="G14" s="5">
        <f>D14-E14</f>
        <v>0</v>
      </c>
    </row>
    <row r="15" spans="1:7" x14ac:dyDescent="0.2">
      <c r="A15" s="38"/>
      <c r="B15" s="14"/>
      <c r="C15" s="14"/>
      <c r="D15" s="14"/>
      <c r="E15" s="14"/>
      <c r="F15" s="14"/>
      <c r="G15" s="14"/>
    </row>
    <row r="16" spans="1:7" x14ac:dyDescent="0.2">
      <c r="A16" s="10" t="s">
        <v>52</v>
      </c>
      <c r="B16" s="15">
        <f t="shared" ref="B16:G16" si="0">SUM(B6+B8+B10+B12+B14)</f>
        <v>4529737.55</v>
      </c>
      <c r="C16" s="15">
        <f t="shared" si="0"/>
        <v>884038.48</v>
      </c>
      <c r="D16" s="15">
        <f t="shared" si="0"/>
        <v>5413776.0299999993</v>
      </c>
      <c r="E16" s="15">
        <f t="shared" si="0"/>
        <v>3829459.7</v>
      </c>
      <c r="F16" s="15">
        <f t="shared" si="0"/>
        <v>3829459.7</v>
      </c>
      <c r="G16" s="15">
        <f t="shared" si="0"/>
        <v>1584316.3299999991</v>
      </c>
    </row>
    <row r="18" spans="1:1" x14ac:dyDescent="0.2">
      <c r="A18" s="1" t="s">
        <v>122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1.3385826771653544" bottom="0.74803149606299213" header="0.31496062992125984" footer="0.31496062992125984"/>
  <pageSetup scale="7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3"/>
  <sheetViews>
    <sheetView showGridLines="0" topLeftCell="A40" workbookViewId="0">
      <selection activeCell="G71" sqref="A1:G71"/>
    </sheetView>
  </sheetViews>
  <sheetFormatPr baseColWidth="10" defaultColWidth="12" defaultRowHeight="11.25" x14ac:dyDescent="0.2"/>
  <cols>
    <col min="1" max="1" width="48.1640625" style="1" customWidth="1"/>
    <col min="2" max="7" width="18.33203125" style="1" customWidth="1"/>
    <col min="8" max="16384" width="12" style="1"/>
  </cols>
  <sheetData>
    <row r="1" spans="1:7" ht="45" customHeight="1" x14ac:dyDescent="0.2">
      <c r="A1" s="46" t="s">
        <v>138</v>
      </c>
      <c r="B1" s="47"/>
      <c r="C1" s="47"/>
      <c r="D1" s="47"/>
      <c r="E1" s="47"/>
      <c r="F1" s="47"/>
      <c r="G1" s="48"/>
    </row>
    <row r="2" spans="1:7" ht="12.6" customHeight="1" x14ac:dyDescent="0.2">
      <c r="A2" s="36"/>
      <c r="B2" s="35"/>
      <c r="C2" s="35"/>
      <c r="D2" s="35"/>
      <c r="E2" s="35"/>
      <c r="F2" s="35"/>
      <c r="G2" s="37"/>
    </row>
    <row r="3" spans="1:7" x14ac:dyDescent="0.2">
      <c r="A3" s="31"/>
      <c r="B3" s="28"/>
      <c r="C3" s="29"/>
      <c r="D3" s="26" t="s">
        <v>59</v>
      </c>
      <c r="E3" s="29"/>
      <c r="F3" s="30"/>
      <c r="G3" s="43" t="s">
        <v>58</v>
      </c>
    </row>
    <row r="4" spans="1:7" ht="24.95" customHeight="1" x14ac:dyDescent="0.2">
      <c r="A4" s="27" t="s">
        <v>53</v>
      </c>
      <c r="B4" s="2" t="s">
        <v>54</v>
      </c>
      <c r="C4" s="2" t="s">
        <v>119</v>
      </c>
      <c r="D4" s="2" t="s">
        <v>55</v>
      </c>
      <c r="E4" s="2" t="s">
        <v>56</v>
      </c>
      <c r="F4" s="2" t="s">
        <v>57</v>
      </c>
      <c r="G4" s="44"/>
    </row>
    <row r="5" spans="1:7" x14ac:dyDescent="0.2">
      <c r="A5" s="32"/>
      <c r="B5" s="3">
        <v>1</v>
      </c>
      <c r="C5" s="3">
        <v>2</v>
      </c>
      <c r="D5" s="3" t="s">
        <v>120</v>
      </c>
      <c r="E5" s="3">
        <v>4</v>
      </c>
      <c r="F5" s="3">
        <v>5</v>
      </c>
      <c r="G5" s="3" t="s">
        <v>121</v>
      </c>
    </row>
    <row r="6" spans="1:7" x14ac:dyDescent="0.2">
      <c r="A6" s="21"/>
      <c r="B6" s="7"/>
      <c r="C6" s="7"/>
      <c r="D6" s="7"/>
      <c r="E6" s="7"/>
      <c r="F6" s="7"/>
      <c r="G6" s="7"/>
    </row>
    <row r="7" spans="1:7" x14ac:dyDescent="0.2">
      <c r="A7" s="22" t="s">
        <v>134</v>
      </c>
      <c r="B7" s="5">
        <v>3701599.1</v>
      </c>
      <c r="C7" s="5">
        <v>281342</v>
      </c>
      <c r="D7" s="5">
        <f>B7+C7</f>
        <v>3982941.1</v>
      </c>
      <c r="E7" s="5">
        <v>2593422.6800000002</v>
      </c>
      <c r="F7" s="5">
        <v>2593422.6800000002</v>
      </c>
      <c r="G7" s="5">
        <f>D7-E7</f>
        <v>1389518.42</v>
      </c>
    </row>
    <row r="8" spans="1:7" x14ac:dyDescent="0.2">
      <c r="A8" s="22" t="s">
        <v>135</v>
      </c>
      <c r="B8" s="5">
        <v>488138.45</v>
      </c>
      <c r="C8" s="5">
        <v>372166</v>
      </c>
      <c r="D8" s="5">
        <f t="shared" ref="D8:D13" si="0">B8+C8</f>
        <v>860304.45</v>
      </c>
      <c r="E8" s="5">
        <v>808705.77</v>
      </c>
      <c r="F8" s="5">
        <v>808705.77</v>
      </c>
      <c r="G8" s="5">
        <f t="shared" ref="G8:G13" si="1">D8-E8</f>
        <v>51598.679999999935</v>
      </c>
    </row>
    <row r="9" spans="1:7" x14ac:dyDescent="0.2">
      <c r="A9" s="22" t="s">
        <v>136</v>
      </c>
      <c r="B9" s="5">
        <v>290000</v>
      </c>
      <c r="C9" s="5">
        <v>230530.48</v>
      </c>
      <c r="D9" s="5">
        <f t="shared" si="0"/>
        <v>520530.48</v>
      </c>
      <c r="E9" s="5">
        <v>396085.26</v>
      </c>
      <c r="F9" s="5">
        <v>396085.26</v>
      </c>
      <c r="G9" s="5">
        <f t="shared" si="1"/>
        <v>124445.21999999997</v>
      </c>
    </row>
    <row r="10" spans="1:7" x14ac:dyDescent="0.2">
      <c r="A10" s="22" t="s">
        <v>137</v>
      </c>
      <c r="B10" s="5">
        <v>50000</v>
      </c>
      <c r="C10" s="5">
        <v>0</v>
      </c>
      <c r="D10" s="5">
        <f t="shared" si="0"/>
        <v>50000</v>
      </c>
      <c r="E10" s="5">
        <v>31245.99</v>
      </c>
      <c r="F10" s="5">
        <v>31245.99</v>
      </c>
      <c r="G10" s="5">
        <f t="shared" si="1"/>
        <v>18754.009999999998</v>
      </c>
    </row>
    <row r="11" spans="1:7" x14ac:dyDescent="0.2">
      <c r="A11" s="22" t="s">
        <v>124</v>
      </c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</row>
    <row r="12" spans="1:7" x14ac:dyDescent="0.2">
      <c r="A12" s="22" t="s">
        <v>50</v>
      </c>
      <c r="B12" s="5">
        <v>0</v>
      </c>
      <c r="C12" s="5">
        <v>0</v>
      </c>
      <c r="D12" s="5">
        <f t="shared" si="0"/>
        <v>0</v>
      </c>
      <c r="E12" s="5">
        <v>0</v>
      </c>
      <c r="F12" s="5">
        <v>0</v>
      </c>
      <c r="G12" s="5">
        <f t="shared" si="1"/>
        <v>0</v>
      </c>
    </row>
    <row r="13" spans="1:7" x14ac:dyDescent="0.2">
      <c r="A13" s="22" t="s">
        <v>51</v>
      </c>
      <c r="B13" s="5">
        <v>0</v>
      </c>
      <c r="C13" s="5">
        <v>0</v>
      </c>
      <c r="D13" s="5">
        <f t="shared" si="0"/>
        <v>0</v>
      </c>
      <c r="E13" s="5">
        <v>0</v>
      </c>
      <c r="F13" s="5">
        <v>0</v>
      </c>
      <c r="G13" s="5">
        <f t="shared" si="1"/>
        <v>0</v>
      </c>
    </row>
    <row r="14" spans="1:7" x14ac:dyDescent="0.2">
      <c r="A14" s="22"/>
      <c r="B14" s="5"/>
      <c r="C14" s="5"/>
      <c r="D14" s="5"/>
      <c r="E14" s="5"/>
      <c r="F14" s="5"/>
      <c r="G14" s="5"/>
    </row>
    <row r="15" spans="1:7" x14ac:dyDescent="0.2">
      <c r="A15" s="11" t="s">
        <v>52</v>
      </c>
      <c r="B15" s="16">
        <f t="shared" ref="B15:G15" si="2">SUM(B7:B14)</f>
        <v>4529737.5500000007</v>
      </c>
      <c r="C15" s="16">
        <f t="shared" si="2"/>
        <v>884038.48</v>
      </c>
      <c r="D15" s="16">
        <f t="shared" si="2"/>
        <v>5413776.0299999993</v>
      </c>
      <c r="E15" s="16">
        <f t="shared" si="2"/>
        <v>3829459.7</v>
      </c>
      <c r="F15" s="16">
        <f t="shared" si="2"/>
        <v>3829459.7</v>
      </c>
      <c r="G15" s="16">
        <f t="shared" si="2"/>
        <v>1584316.3299999998</v>
      </c>
    </row>
    <row r="18" spans="1:7" ht="45" customHeight="1" x14ac:dyDescent="0.2">
      <c r="A18" s="46" t="s">
        <v>139</v>
      </c>
      <c r="B18" s="47"/>
      <c r="C18" s="47"/>
      <c r="D18" s="47"/>
      <c r="E18" s="47"/>
      <c r="F18" s="47"/>
      <c r="G18" s="48"/>
    </row>
    <row r="19" spans="1:7" ht="15" customHeight="1" x14ac:dyDescent="0.2">
      <c r="A19" s="36"/>
      <c r="B19" s="35"/>
      <c r="C19" s="35"/>
      <c r="D19" s="35"/>
      <c r="E19" s="35"/>
      <c r="F19" s="35"/>
      <c r="G19" s="37"/>
    </row>
    <row r="20" spans="1:7" x14ac:dyDescent="0.2">
      <c r="A20" s="31"/>
      <c r="B20" s="28"/>
      <c r="C20" s="29"/>
      <c r="D20" s="40" t="s">
        <v>59</v>
      </c>
      <c r="E20" s="29"/>
      <c r="F20" s="30"/>
      <c r="G20" s="43" t="s">
        <v>58</v>
      </c>
    </row>
    <row r="21" spans="1:7" ht="22.5" x14ac:dyDescent="0.2">
      <c r="A21" s="27" t="s">
        <v>53</v>
      </c>
      <c r="B21" s="2" t="s">
        <v>54</v>
      </c>
      <c r="C21" s="2" t="s">
        <v>119</v>
      </c>
      <c r="D21" s="2" t="s">
        <v>55</v>
      </c>
      <c r="E21" s="2" t="s">
        <v>56</v>
      </c>
      <c r="F21" s="2" t="s">
        <v>57</v>
      </c>
      <c r="G21" s="44"/>
    </row>
    <row r="22" spans="1:7" x14ac:dyDescent="0.2">
      <c r="A22" s="32"/>
      <c r="B22" s="3">
        <v>1</v>
      </c>
      <c r="C22" s="3">
        <v>2</v>
      </c>
      <c r="D22" s="3" t="s">
        <v>120</v>
      </c>
      <c r="E22" s="3">
        <v>4</v>
      </c>
      <c r="F22" s="3">
        <v>5</v>
      </c>
      <c r="G22" s="3" t="s">
        <v>121</v>
      </c>
    </row>
    <row r="23" spans="1:7" x14ac:dyDescent="0.2">
      <c r="A23" s="33"/>
      <c r="B23" s="34"/>
      <c r="C23" s="34"/>
      <c r="D23" s="34"/>
      <c r="E23" s="34"/>
      <c r="F23" s="34"/>
      <c r="G23" s="34"/>
    </row>
    <row r="24" spans="1:7" x14ac:dyDescent="0.2">
      <c r="A24" s="23" t="s">
        <v>8</v>
      </c>
      <c r="B24" s="5">
        <v>0</v>
      </c>
      <c r="C24" s="5">
        <v>0</v>
      </c>
      <c r="D24" s="5">
        <f>B24+C24</f>
        <v>0</v>
      </c>
      <c r="E24" s="5">
        <v>0</v>
      </c>
      <c r="F24" s="5">
        <v>0</v>
      </c>
      <c r="G24" s="5">
        <f>D24-E24</f>
        <v>0</v>
      </c>
    </row>
    <row r="25" spans="1:7" x14ac:dyDescent="0.2">
      <c r="A25" s="23" t="s">
        <v>9</v>
      </c>
      <c r="B25" s="5">
        <v>0</v>
      </c>
      <c r="C25" s="5">
        <v>0</v>
      </c>
      <c r="D25" s="5">
        <f t="shared" ref="D25:D27" si="3">B25+C25</f>
        <v>0</v>
      </c>
      <c r="E25" s="5">
        <v>0</v>
      </c>
      <c r="F25" s="5">
        <v>0</v>
      </c>
      <c r="G25" s="5">
        <f t="shared" ref="G25:G27" si="4">D25-E25</f>
        <v>0</v>
      </c>
    </row>
    <row r="26" spans="1:7" x14ac:dyDescent="0.2">
      <c r="A26" s="23" t="s">
        <v>10</v>
      </c>
      <c r="B26" s="5">
        <v>0</v>
      </c>
      <c r="C26" s="5">
        <v>0</v>
      </c>
      <c r="D26" s="5">
        <f t="shared" si="3"/>
        <v>0</v>
      </c>
      <c r="E26" s="5">
        <v>0</v>
      </c>
      <c r="F26" s="5">
        <v>0</v>
      </c>
      <c r="G26" s="5">
        <f t="shared" si="4"/>
        <v>0</v>
      </c>
    </row>
    <row r="27" spans="1:7" x14ac:dyDescent="0.2">
      <c r="A27" s="23" t="s">
        <v>123</v>
      </c>
      <c r="B27" s="5">
        <v>0</v>
      </c>
      <c r="C27" s="5">
        <v>0</v>
      </c>
      <c r="D27" s="5">
        <f t="shared" si="3"/>
        <v>0</v>
      </c>
      <c r="E27" s="5">
        <v>0</v>
      </c>
      <c r="F27" s="5">
        <v>0</v>
      </c>
      <c r="G27" s="5">
        <f t="shared" si="4"/>
        <v>0</v>
      </c>
    </row>
    <row r="28" spans="1:7" x14ac:dyDescent="0.2">
      <c r="A28" s="23"/>
      <c r="B28" s="5"/>
      <c r="C28" s="5"/>
      <c r="D28" s="5"/>
      <c r="E28" s="5"/>
      <c r="F28" s="5"/>
      <c r="G28" s="5"/>
    </row>
    <row r="29" spans="1:7" x14ac:dyDescent="0.2">
      <c r="A29" s="11" t="s">
        <v>52</v>
      </c>
      <c r="B29" s="16">
        <f t="shared" ref="B29:G29" si="5">SUM(B24:B27)</f>
        <v>0</v>
      </c>
      <c r="C29" s="16">
        <f t="shared" si="5"/>
        <v>0</v>
      </c>
      <c r="D29" s="16">
        <f t="shared" si="5"/>
        <v>0</v>
      </c>
      <c r="E29" s="16">
        <f t="shared" si="5"/>
        <v>0</v>
      </c>
      <c r="F29" s="16">
        <f t="shared" si="5"/>
        <v>0</v>
      </c>
      <c r="G29" s="16">
        <f t="shared" si="5"/>
        <v>0</v>
      </c>
    </row>
    <row r="32" spans="1:7" ht="45" customHeight="1" x14ac:dyDescent="0.2">
      <c r="A32" s="45" t="s">
        <v>140</v>
      </c>
      <c r="B32" s="41"/>
      <c r="C32" s="41"/>
      <c r="D32" s="41"/>
      <c r="E32" s="41"/>
      <c r="F32" s="41"/>
      <c r="G32" s="42"/>
    </row>
    <row r="33" spans="1:7" x14ac:dyDescent="0.2">
      <c r="A33" s="31"/>
      <c r="B33" s="28"/>
      <c r="C33" s="29"/>
      <c r="D33" s="40" t="s">
        <v>59</v>
      </c>
      <c r="E33" s="29"/>
      <c r="F33" s="30"/>
      <c r="G33" s="43" t="s">
        <v>58</v>
      </c>
    </row>
    <row r="34" spans="1:7" ht="22.5" x14ac:dyDescent="0.2">
      <c r="A34" s="27" t="s">
        <v>53</v>
      </c>
      <c r="B34" s="2" t="s">
        <v>54</v>
      </c>
      <c r="C34" s="2" t="s">
        <v>119</v>
      </c>
      <c r="D34" s="2" t="s">
        <v>55</v>
      </c>
      <c r="E34" s="2" t="s">
        <v>56</v>
      </c>
      <c r="F34" s="2" t="s">
        <v>57</v>
      </c>
      <c r="G34" s="44"/>
    </row>
    <row r="35" spans="1:7" x14ac:dyDescent="0.2">
      <c r="A35" s="32"/>
      <c r="B35" s="3">
        <v>1</v>
      </c>
      <c r="C35" s="3">
        <v>2</v>
      </c>
      <c r="D35" s="3" t="s">
        <v>120</v>
      </c>
      <c r="E35" s="3">
        <v>4</v>
      </c>
      <c r="F35" s="3">
        <v>5</v>
      </c>
      <c r="G35" s="3" t="s">
        <v>121</v>
      </c>
    </row>
    <row r="36" spans="1:7" x14ac:dyDescent="0.2">
      <c r="A36" s="33"/>
      <c r="B36" s="34"/>
      <c r="C36" s="34"/>
      <c r="D36" s="34"/>
      <c r="E36" s="34"/>
      <c r="F36" s="34"/>
      <c r="G36" s="34"/>
    </row>
    <row r="37" spans="1:7" ht="22.5" x14ac:dyDescent="0.2">
      <c r="A37" s="24" t="s">
        <v>12</v>
      </c>
      <c r="B37" s="5">
        <v>4529737.55</v>
      </c>
      <c r="C37" s="5">
        <v>884038.48</v>
      </c>
      <c r="D37" s="5">
        <f t="shared" ref="D37:D49" si="6">B37+C37</f>
        <v>5413776.0299999993</v>
      </c>
      <c r="E37" s="5">
        <v>3829459.7</v>
      </c>
      <c r="F37" s="5">
        <v>3829459.7</v>
      </c>
      <c r="G37" s="5">
        <f t="shared" ref="G37:G49" si="7">D37-E37</f>
        <v>1584316.3299999991</v>
      </c>
    </row>
    <row r="38" spans="1:7" x14ac:dyDescent="0.2">
      <c r="A38" s="24"/>
      <c r="B38" s="5"/>
      <c r="C38" s="5"/>
      <c r="D38" s="5"/>
      <c r="E38" s="5"/>
      <c r="F38" s="5"/>
      <c r="G38" s="5"/>
    </row>
    <row r="39" spans="1:7" x14ac:dyDescent="0.2">
      <c r="A39" s="24" t="s">
        <v>11</v>
      </c>
      <c r="B39" s="5">
        <v>0</v>
      </c>
      <c r="C39" s="5">
        <v>0</v>
      </c>
      <c r="D39" s="5">
        <f t="shared" si="6"/>
        <v>0</v>
      </c>
      <c r="E39" s="5">
        <v>0</v>
      </c>
      <c r="F39" s="5">
        <v>0</v>
      </c>
      <c r="G39" s="5">
        <f t="shared" si="7"/>
        <v>0</v>
      </c>
    </row>
    <row r="40" spans="1:7" x14ac:dyDescent="0.2">
      <c r="A40" s="24"/>
      <c r="B40" s="5"/>
      <c r="C40" s="5"/>
      <c r="D40" s="5"/>
      <c r="E40" s="5"/>
      <c r="F40" s="5"/>
      <c r="G40" s="5"/>
    </row>
    <row r="41" spans="1:7" ht="22.5" x14ac:dyDescent="0.2">
      <c r="A41" s="24" t="s">
        <v>13</v>
      </c>
      <c r="B41" s="5">
        <v>0</v>
      </c>
      <c r="C41" s="5">
        <v>0</v>
      </c>
      <c r="D41" s="5">
        <f t="shared" si="6"/>
        <v>0</v>
      </c>
      <c r="E41" s="5">
        <v>0</v>
      </c>
      <c r="F41" s="5">
        <v>0</v>
      </c>
      <c r="G41" s="5">
        <f t="shared" si="7"/>
        <v>0</v>
      </c>
    </row>
    <row r="42" spans="1:7" x14ac:dyDescent="0.2">
      <c r="A42" s="24"/>
      <c r="B42" s="5"/>
      <c r="C42" s="5"/>
      <c r="D42" s="5"/>
      <c r="E42" s="5"/>
      <c r="F42" s="5"/>
      <c r="G42" s="5"/>
    </row>
    <row r="43" spans="1:7" ht="22.5" x14ac:dyDescent="0.2">
      <c r="A43" s="24" t="s">
        <v>25</v>
      </c>
      <c r="B43" s="5">
        <v>0</v>
      </c>
      <c r="C43" s="5">
        <v>0</v>
      </c>
      <c r="D43" s="5">
        <f t="shared" si="6"/>
        <v>0</v>
      </c>
      <c r="E43" s="5">
        <v>0</v>
      </c>
      <c r="F43" s="5">
        <v>0</v>
      </c>
      <c r="G43" s="5">
        <f t="shared" si="7"/>
        <v>0</v>
      </c>
    </row>
    <row r="44" spans="1:7" x14ac:dyDescent="0.2">
      <c r="A44" s="24"/>
      <c r="B44" s="5"/>
      <c r="C44" s="5"/>
      <c r="D44" s="5"/>
      <c r="E44" s="5"/>
      <c r="F44" s="5"/>
      <c r="G44" s="5"/>
    </row>
    <row r="45" spans="1:7" ht="22.5" x14ac:dyDescent="0.2">
      <c r="A45" s="24" t="s">
        <v>26</v>
      </c>
      <c r="B45" s="5">
        <v>0</v>
      </c>
      <c r="C45" s="5">
        <v>0</v>
      </c>
      <c r="D45" s="5">
        <f t="shared" si="6"/>
        <v>0</v>
      </c>
      <c r="E45" s="5">
        <v>0</v>
      </c>
      <c r="F45" s="5">
        <v>0</v>
      </c>
      <c r="G45" s="5">
        <f t="shared" si="7"/>
        <v>0</v>
      </c>
    </row>
    <row r="46" spans="1:7" x14ac:dyDescent="0.2">
      <c r="A46" s="24"/>
      <c r="B46" s="5"/>
      <c r="C46" s="5"/>
      <c r="D46" s="5"/>
      <c r="E46" s="5"/>
      <c r="F46" s="5"/>
      <c r="G46" s="5"/>
    </row>
    <row r="47" spans="1:7" ht="22.5" x14ac:dyDescent="0.2">
      <c r="A47" s="24" t="s">
        <v>131</v>
      </c>
      <c r="B47" s="5">
        <v>0</v>
      </c>
      <c r="C47" s="5">
        <v>0</v>
      </c>
      <c r="D47" s="5">
        <f t="shared" si="6"/>
        <v>0</v>
      </c>
      <c r="E47" s="5">
        <v>0</v>
      </c>
      <c r="F47" s="5">
        <v>0</v>
      </c>
      <c r="G47" s="5">
        <f t="shared" si="7"/>
        <v>0</v>
      </c>
    </row>
    <row r="48" spans="1:7" x14ac:dyDescent="0.2">
      <c r="A48" s="24"/>
      <c r="B48" s="5"/>
      <c r="C48" s="5"/>
      <c r="D48" s="5"/>
      <c r="E48" s="5"/>
      <c r="F48" s="5"/>
      <c r="G48" s="5"/>
    </row>
    <row r="49" spans="1:7" ht="22.5" x14ac:dyDescent="0.2">
      <c r="A49" s="24" t="s">
        <v>14</v>
      </c>
      <c r="B49" s="5">
        <v>0</v>
      </c>
      <c r="C49" s="5">
        <v>0</v>
      </c>
      <c r="D49" s="5">
        <f t="shared" si="6"/>
        <v>0</v>
      </c>
      <c r="E49" s="5">
        <v>0</v>
      </c>
      <c r="F49" s="5">
        <v>0</v>
      </c>
      <c r="G49" s="5">
        <f t="shared" si="7"/>
        <v>0</v>
      </c>
    </row>
    <row r="50" spans="1:7" x14ac:dyDescent="0.2">
      <c r="A50" s="24"/>
      <c r="B50" s="5"/>
      <c r="C50" s="5"/>
      <c r="D50" s="5"/>
      <c r="E50" s="5"/>
      <c r="F50" s="5"/>
      <c r="G50" s="5"/>
    </row>
    <row r="51" spans="1:7" x14ac:dyDescent="0.2">
      <c r="A51" s="11" t="s">
        <v>52</v>
      </c>
      <c r="B51" s="16">
        <f t="shared" ref="B51:G51" si="8">SUM(B37:B49)</f>
        <v>4529737.55</v>
      </c>
      <c r="C51" s="16">
        <f t="shared" si="8"/>
        <v>884038.48</v>
      </c>
      <c r="D51" s="16">
        <f t="shared" si="8"/>
        <v>5413776.0299999993</v>
      </c>
      <c r="E51" s="16">
        <f t="shared" si="8"/>
        <v>3829459.7</v>
      </c>
      <c r="F51" s="16">
        <f t="shared" si="8"/>
        <v>3829459.7</v>
      </c>
      <c r="G51" s="16">
        <f t="shared" si="8"/>
        <v>1584316.3299999991</v>
      </c>
    </row>
    <row r="53" spans="1:7" x14ac:dyDescent="0.2">
      <c r="A53" s="1" t="s">
        <v>122</v>
      </c>
    </row>
  </sheetData>
  <sheetProtection formatCells="0" formatColumns="0" formatRows="0" insertRows="0" deleteRows="0" autoFilter="0"/>
  <mergeCells count="6">
    <mergeCell ref="G3:G4"/>
    <mergeCell ref="A1:G1"/>
    <mergeCell ref="A18:G18"/>
    <mergeCell ref="G33:G34"/>
    <mergeCell ref="G20:G21"/>
    <mergeCell ref="A32:G32"/>
  </mergeCells>
  <printOptions horizontalCentered="1"/>
  <pageMargins left="0.70866141732283472" right="0.70866141732283472" top="0.74803149606299213" bottom="0.94488188976377963" header="0.31496062992125984" footer="0.31496062992125984"/>
  <pageSetup scale="7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4"/>
  <sheetViews>
    <sheetView showGridLines="0" tabSelected="1" workbookViewId="0">
      <selection activeCell="G58" sqref="A1:G58"/>
    </sheetView>
  </sheetViews>
  <sheetFormatPr baseColWidth="10" defaultColWidth="12" defaultRowHeight="11.25" x14ac:dyDescent="0.2"/>
  <cols>
    <col min="1" max="1" width="49" style="1" customWidth="1"/>
    <col min="2" max="7" width="18.33203125" style="1" customWidth="1"/>
    <col min="8" max="16384" width="12" style="1"/>
  </cols>
  <sheetData>
    <row r="1" spans="1:7" ht="50.1" customHeight="1" x14ac:dyDescent="0.2">
      <c r="A1" s="45" t="s">
        <v>141</v>
      </c>
      <c r="B1" s="41"/>
      <c r="C1" s="41"/>
      <c r="D1" s="41"/>
      <c r="E1" s="41"/>
      <c r="F1" s="41"/>
      <c r="G1" s="42"/>
    </row>
    <row r="2" spans="1:7" x14ac:dyDescent="0.2">
      <c r="A2" s="31"/>
      <c r="B2" s="28"/>
      <c r="C2" s="29"/>
      <c r="D2" s="26" t="s">
        <v>59</v>
      </c>
      <c r="E2" s="29"/>
      <c r="F2" s="30"/>
      <c r="G2" s="43" t="s">
        <v>58</v>
      </c>
    </row>
    <row r="3" spans="1:7" ht="24.95" customHeight="1" x14ac:dyDescent="0.2">
      <c r="A3" s="27" t="s">
        <v>53</v>
      </c>
      <c r="B3" s="2" t="s">
        <v>54</v>
      </c>
      <c r="C3" s="2" t="s">
        <v>119</v>
      </c>
      <c r="D3" s="2" t="s">
        <v>55</v>
      </c>
      <c r="E3" s="2" t="s">
        <v>56</v>
      </c>
      <c r="F3" s="2" t="s">
        <v>57</v>
      </c>
      <c r="G3" s="44"/>
    </row>
    <row r="4" spans="1:7" x14ac:dyDescent="0.2">
      <c r="A4" s="32"/>
      <c r="B4" s="3">
        <v>1</v>
      </c>
      <c r="C4" s="3">
        <v>2</v>
      </c>
      <c r="D4" s="3" t="s">
        <v>120</v>
      </c>
      <c r="E4" s="3">
        <v>4</v>
      </c>
      <c r="F4" s="3">
        <v>5</v>
      </c>
      <c r="G4" s="3" t="s">
        <v>121</v>
      </c>
    </row>
    <row r="5" spans="1:7" x14ac:dyDescent="0.2">
      <c r="A5" s="33"/>
      <c r="B5" s="34"/>
      <c r="C5" s="34"/>
      <c r="D5" s="34"/>
      <c r="E5" s="34"/>
      <c r="F5" s="34"/>
      <c r="G5" s="34"/>
    </row>
    <row r="6" spans="1:7" x14ac:dyDescent="0.2">
      <c r="A6" s="8" t="s">
        <v>15</v>
      </c>
      <c r="B6" s="13">
        <f t="shared" ref="B6:G6" si="0">SUM(B7:B14)</f>
        <v>3701599.1</v>
      </c>
      <c r="C6" s="13">
        <f t="shared" si="0"/>
        <v>281342</v>
      </c>
      <c r="D6" s="13">
        <f t="shared" si="0"/>
        <v>3982941.1</v>
      </c>
      <c r="E6" s="13">
        <f t="shared" si="0"/>
        <v>2593422.6800000002</v>
      </c>
      <c r="F6" s="13">
        <f t="shared" si="0"/>
        <v>2593422.6800000002</v>
      </c>
      <c r="G6" s="13">
        <f t="shared" si="0"/>
        <v>1389518.42</v>
      </c>
    </row>
    <row r="7" spans="1:7" x14ac:dyDescent="0.2">
      <c r="A7" s="25" t="s">
        <v>40</v>
      </c>
      <c r="B7" s="5">
        <v>0</v>
      </c>
      <c r="C7" s="5">
        <v>0</v>
      </c>
      <c r="D7" s="5">
        <f>B7+C7</f>
        <v>0</v>
      </c>
      <c r="E7" s="5">
        <v>0</v>
      </c>
      <c r="F7" s="5">
        <v>0</v>
      </c>
      <c r="G7" s="5">
        <f>D7-E7</f>
        <v>0</v>
      </c>
    </row>
    <row r="8" spans="1:7" x14ac:dyDescent="0.2">
      <c r="A8" s="25" t="s">
        <v>16</v>
      </c>
      <c r="B8" s="5">
        <v>0</v>
      </c>
      <c r="C8" s="5">
        <v>0</v>
      </c>
      <c r="D8" s="5">
        <f t="shared" ref="D8:D14" si="1">B8+C8</f>
        <v>0</v>
      </c>
      <c r="E8" s="5">
        <v>0</v>
      </c>
      <c r="F8" s="5">
        <v>0</v>
      </c>
      <c r="G8" s="5">
        <f t="shared" ref="G8:G14" si="2">D8-E8</f>
        <v>0</v>
      </c>
    </row>
    <row r="9" spans="1:7" x14ac:dyDescent="0.2">
      <c r="A9" s="25" t="s">
        <v>125</v>
      </c>
      <c r="B9" s="5">
        <v>0</v>
      </c>
      <c r="C9" s="5">
        <v>0</v>
      </c>
      <c r="D9" s="5">
        <f t="shared" si="1"/>
        <v>0</v>
      </c>
      <c r="E9" s="5">
        <v>0</v>
      </c>
      <c r="F9" s="5">
        <v>0</v>
      </c>
      <c r="G9" s="5">
        <f t="shared" si="2"/>
        <v>0</v>
      </c>
    </row>
    <row r="10" spans="1:7" x14ac:dyDescent="0.2">
      <c r="A10" s="25" t="s">
        <v>3</v>
      </c>
      <c r="B10" s="5">
        <v>0</v>
      </c>
      <c r="C10" s="5">
        <v>0</v>
      </c>
      <c r="D10" s="5">
        <f t="shared" si="1"/>
        <v>0</v>
      </c>
      <c r="E10" s="5">
        <v>0</v>
      </c>
      <c r="F10" s="5">
        <v>0</v>
      </c>
      <c r="G10" s="5">
        <f t="shared" si="2"/>
        <v>0</v>
      </c>
    </row>
    <row r="11" spans="1:7" x14ac:dyDescent="0.2">
      <c r="A11" s="25" t="s">
        <v>22</v>
      </c>
      <c r="B11" s="5">
        <v>3701599.1</v>
      </c>
      <c r="C11" s="5">
        <v>281342</v>
      </c>
      <c r="D11" s="5">
        <f t="shared" si="1"/>
        <v>3982941.1</v>
      </c>
      <c r="E11" s="5">
        <v>2593422.6800000002</v>
      </c>
      <c r="F11" s="5">
        <v>2593422.6800000002</v>
      </c>
      <c r="G11" s="5">
        <f t="shared" si="2"/>
        <v>1389518.42</v>
      </c>
    </row>
    <row r="12" spans="1:7" x14ac:dyDescent="0.2">
      <c r="A12" s="25" t="s">
        <v>17</v>
      </c>
      <c r="B12" s="5">
        <v>0</v>
      </c>
      <c r="C12" s="5">
        <v>0</v>
      </c>
      <c r="D12" s="5">
        <f t="shared" si="1"/>
        <v>0</v>
      </c>
      <c r="E12" s="5">
        <v>0</v>
      </c>
      <c r="F12" s="5">
        <v>0</v>
      </c>
      <c r="G12" s="5">
        <f t="shared" si="2"/>
        <v>0</v>
      </c>
    </row>
    <row r="13" spans="1:7" x14ac:dyDescent="0.2">
      <c r="A13" s="25" t="s">
        <v>41</v>
      </c>
      <c r="B13" s="5">
        <v>0</v>
      </c>
      <c r="C13" s="5">
        <v>0</v>
      </c>
      <c r="D13" s="5">
        <f t="shared" si="1"/>
        <v>0</v>
      </c>
      <c r="E13" s="5">
        <v>0</v>
      </c>
      <c r="F13" s="5">
        <v>0</v>
      </c>
      <c r="G13" s="5">
        <f t="shared" si="2"/>
        <v>0</v>
      </c>
    </row>
    <row r="14" spans="1:7" x14ac:dyDescent="0.2">
      <c r="A14" s="25" t="s">
        <v>18</v>
      </c>
      <c r="B14" s="5">
        <v>0</v>
      </c>
      <c r="C14" s="5">
        <v>0</v>
      </c>
      <c r="D14" s="5">
        <f t="shared" si="1"/>
        <v>0</v>
      </c>
      <c r="E14" s="5">
        <v>0</v>
      </c>
      <c r="F14" s="5">
        <v>0</v>
      </c>
      <c r="G14" s="5">
        <f t="shared" si="2"/>
        <v>0</v>
      </c>
    </row>
    <row r="15" spans="1:7" x14ac:dyDescent="0.2">
      <c r="A15" s="25"/>
      <c r="B15" s="5"/>
      <c r="C15" s="5"/>
      <c r="D15" s="5"/>
      <c r="E15" s="5"/>
      <c r="F15" s="5"/>
      <c r="G15" s="5"/>
    </row>
    <row r="16" spans="1:7" x14ac:dyDescent="0.2">
      <c r="A16" s="8" t="s">
        <v>19</v>
      </c>
      <c r="B16" s="13">
        <f t="shared" ref="B16:G16" si="3">SUM(B17:B23)</f>
        <v>828138.45</v>
      </c>
      <c r="C16" s="13">
        <f t="shared" si="3"/>
        <v>602696.48</v>
      </c>
      <c r="D16" s="13">
        <f t="shared" si="3"/>
        <v>1430834.93</v>
      </c>
      <c r="E16" s="13">
        <f t="shared" si="3"/>
        <v>1236037.02</v>
      </c>
      <c r="F16" s="13">
        <f t="shared" si="3"/>
        <v>1236037.02</v>
      </c>
      <c r="G16" s="13">
        <f t="shared" si="3"/>
        <v>194797.90999999992</v>
      </c>
    </row>
    <row r="17" spans="1:7" x14ac:dyDescent="0.2">
      <c r="A17" s="25" t="s">
        <v>42</v>
      </c>
      <c r="B17" s="5">
        <v>0</v>
      </c>
      <c r="C17" s="5">
        <v>0</v>
      </c>
      <c r="D17" s="5">
        <f>B17+C17</f>
        <v>0</v>
      </c>
      <c r="E17" s="5">
        <v>0</v>
      </c>
      <c r="F17" s="5">
        <v>0</v>
      </c>
      <c r="G17" s="5">
        <f t="shared" ref="G17:G23" si="4">D17-E17</f>
        <v>0</v>
      </c>
    </row>
    <row r="18" spans="1:7" x14ac:dyDescent="0.2">
      <c r="A18" s="25" t="s">
        <v>27</v>
      </c>
      <c r="B18" s="5">
        <v>0</v>
      </c>
      <c r="C18" s="5">
        <v>0</v>
      </c>
      <c r="D18" s="5">
        <f t="shared" ref="D18:D23" si="5">B18+C18</f>
        <v>0</v>
      </c>
      <c r="E18" s="5">
        <v>0</v>
      </c>
      <c r="F18" s="5">
        <v>0</v>
      </c>
      <c r="G18" s="5">
        <f t="shared" si="4"/>
        <v>0</v>
      </c>
    </row>
    <row r="19" spans="1:7" x14ac:dyDescent="0.2">
      <c r="A19" s="25" t="s">
        <v>20</v>
      </c>
      <c r="B19" s="5">
        <v>0</v>
      </c>
      <c r="C19" s="5">
        <v>0</v>
      </c>
      <c r="D19" s="5">
        <f t="shared" si="5"/>
        <v>0</v>
      </c>
      <c r="E19" s="5">
        <v>0</v>
      </c>
      <c r="F19" s="5">
        <v>0</v>
      </c>
      <c r="G19" s="5">
        <f t="shared" si="4"/>
        <v>0</v>
      </c>
    </row>
    <row r="20" spans="1:7" x14ac:dyDescent="0.2">
      <c r="A20" s="25" t="s">
        <v>43</v>
      </c>
      <c r="B20" s="5">
        <v>828138.45</v>
      </c>
      <c r="C20" s="5">
        <v>602696.48</v>
      </c>
      <c r="D20" s="5">
        <f t="shared" si="5"/>
        <v>1430834.93</v>
      </c>
      <c r="E20" s="5">
        <v>1236037.02</v>
      </c>
      <c r="F20" s="5">
        <v>1236037.02</v>
      </c>
      <c r="G20" s="5">
        <f t="shared" si="4"/>
        <v>194797.90999999992</v>
      </c>
    </row>
    <row r="21" spans="1:7" x14ac:dyDescent="0.2">
      <c r="A21" s="25" t="s">
        <v>44</v>
      </c>
      <c r="B21" s="5">
        <v>0</v>
      </c>
      <c r="C21" s="5">
        <v>0</v>
      </c>
      <c r="D21" s="5">
        <f t="shared" si="5"/>
        <v>0</v>
      </c>
      <c r="E21" s="5">
        <v>0</v>
      </c>
      <c r="F21" s="5">
        <v>0</v>
      </c>
      <c r="G21" s="5">
        <f t="shared" si="4"/>
        <v>0</v>
      </c>
    </row>
    <row r="22" spans="1:7" x14ac:dyDescent="0.2">
      <c r="A22" s="25" t="s">
        <v>45</v>
      </c>
      <c r="B22" s="5">
        <v>0</v>
      </c>
      <c r="C22" s="5">
        <v>0</v>
      </c>
      <c r="D22" s="5">
        <f t="shared" si="5"/>
        <v>0</v>
      </c>
      <c r="E22" s="5">
        <v>0</v>
      </c>
      <c r="F22" s="5">
        <v>0</v>
      </c>
      <c r="G22" s="5">
        <f t="shared" si="4"/>
        <v>0</v>
      </c>
    </row>
    <row r="23" spans="1:7" x14ac:dyDescent="0.2">
      <c r="A23" s="25" t="s">
        <v>4</v>
      </c>
      <c r="B23" s="5">
        <v>0</v>
      </c>
      <c r="C23" s="5">
        <v>0</v>
      </c>
      <c r="D23" s="5">
        <f t="shared" si="5"/>
        <v>0</v>
      </c>
      <c r="E23" s="5">
        <v>0</v>
      </c>
      <c r="F23" s="5">
        <v>0</v>
      </c>
      <c r="G23" s="5">
        <f t="shared" si="4"/>
        <v>0</v>
      </c>
    </row>
    <row r="24" spans="1:7" x14ac:dyDescent="0.2">
      <c r="A24" s="25"/>
      <c r="B24" s="5"/>
      <c r="C24" s="5"/>
      <c r="D24" s="5"/>
      <c r="E24" s="5"/>
      <c r="F24" s="5"/>
      <c r="G24" s="5"/>
    </row>
    <row r="25" spans="1:7" x14ac:dyDescent="0.2">
      <c r="A25" s="8" t="s">
        <v>46</v>
      </c>
      <c r="B25" s="13">
        <f t="shared" ref="B25:G25" si="6">SUM(B26:B34)</f>
        <v>0</v>
      </c>
      <c r="C25" s="13">
        <f t="shared" si="6"/>
        <v>0</v>
      </c>
      <c r="D25" s="13">
        <f t="shared" si="6"/>
        <v>0</v>
      </c>
      <c r="E25" s="13">
        <f t="shared" si="6"/>
        <v>0</v>
      </c>
      <c r="F25" s="13">
        <f t="shared" si="6"/>
        <v>0</v>
      </c>
      <c r="G25" s="13">
        <f t="shared" si="6"/>
        <v>0</v>
      </c>
    </row>
    <row r="26" spans="1:7" x14ac:dyDescent="0.2">
      <c r="A26" s="25" t="s">
        <v>28</v>
      </c>
      <c r="B26" s="5">
        <v>0</v>
      </c>
      <c r="C26" s="5">
        <v>0</v>
      </c>
      <c r="D26" s="5">
        <f>B26+C26</f>
        <v>0</v>
      </c>
      <c r="E26" s="5">
        <v>0</v>
      </c>
      <c r="F26" s="5">
        <v>0</v>
      </c>
      <c r="G26" s="5">
        <f t="shared" ref="G26:G34" si="7">D26-E26</f>
        <v>0</v>
      </c>
    </row>
    <row r="27" spans="1:7" x14ac:dyDescent="0.2">
      <c r="A27" s="25" t="s">
        <v>23</v>
      </c>
      <c r="B27" s="5">
        <v>0</v>
      </c>
      <c r="C27" s="5">
        <v>0</v>
      </c>
      <c r="D27" s="5">
        <f t="shared" ref="D27:D34" si="8">B27+C27</f>
        <v>0</v>
      </c>
      <c r="E27" s="5">
        <v>0</v>
      </c>
      <c r="F27" s="5">
        <v>0</v>
      </c>
      <c r="G27" s="5">
        <f t="shared" si="7"/>
        <v>0</v>
      </c>
    </row>
    <row r="28" spans="1:7" x14ac:dyDescent="0.2">
      <c r="A28" s="25" t="s">
        <v>29</v>
      </c>
      <c r="B28" s="5">
        <v>0</v>
      </c>
      <c r="C28" s="5">
        <v>0</v>
      </c>
      <c r="D28" s="5">
        <f t="shared" si="8"/>
        <v>0</v>
      </c>
      <c r="E28" s="5">
        <v>0</v>
      </c>
      <c r="F28" s="5">
        <v>0</v>
      </c>
      <c r="G28" s="5">
        <f t="shared" si="7"/>
        <v>0</v>
      </c>
    </row>
    <row r="29" spans="1:7" x14ac:dyDescent="0.2">
      <c r="A29" s="25" t="s">
        <v>47</v>
      </c>
      <c r="B29" s="5">
        <v>0</v>
      </c>
      <c r="C29" s="5">
        <v>0</v>
      </c>
      <c r="D29" s="5">
        <f t="shared" si="8"/>
        <v>0</v>
      </c>
      <c r="E29" s="5">
        <v>0</v>
      </c>
      <c r="F29" s="5">
        <v>0</v>
      </c>
      <c r="G29" s="5">
        <f t="shared" si="7"/>
        <v>0</v>
      </c>
    </row>
    <row r="30" spans="1:7" x14ac:dyDescent="0.2">
      <c r="A30" s="25" t="s">
        <v>21</v>
      </c>
      <c r="B30" s="5">
        <v>0</v>
      </c>
      <c r="C30" s="5">
        <v>0</v>
      </c>
      <c r="D30" s="5">
        <f t="shared" si="8"/>
        <v>0</v>
      </c>
      <c r="E30" s="5">
        <v>0</v>
      </c>
      <c r="F30" s="5">
        <v>0</v>
      </c>
      <c r="G30" s="5">
        <f t="shared" si="7"/>
        <v>0</v>
      </c>
    </row>
    <row r="31" spans="1:7" x14ac:dyDescent="0.2">
      <c r="A31" s="25" t="s">
        <v>5</v>
      </c>
      <c r="B31" s="5">
        <v>0</v>
      </c>
      <c r="C31" s="5">
        <v>0</v>
      </c>
      <c r="D31" s="5">
        <f t="shared" si="8"/>
        <v>0</v>
      </c>
      <c r="E31" s="5">
        <v>0</v>
      </c>
      <c r="F31" s="5">
        <v>0</v>
      </c>
      <c r="G31" s="5">
        <f t="shared" si="7"/>
        <v>0</v>
      </c>
    </row>
    <row r="32" spans="1:7" x14ac:dyDescent="0.2">
      <c r="A32" s="25" t="s">
        <v>6</v>
      </c>
      <c r="B32" s="5">
        <v>0</v>
      </c>
      <c r="C32" s="5">
        <v>0</v>
      </c>
      <c r="D32" s="5">
        <f t="shared" si="8"/>
        <v>0</v>
      </c>
      <c r="E32" s="5">
        <v>0</v>
      </c>
      <c r="F32" s="5">
        <v>0</v>
      </c>
      <c r="G32" s="5">
        <f t="shared" si="7"/>
        <v>0</v>
      </c>
    </row>
    <row r="33" spans="1:7" x14ac:dyDescent="0.2">
      <c r="A33" s="25" t="s">
        <v>48</v>
      </c>
      <c r="B33" s="5">
        <v>0</v>
      </c>
      <c r="C33" s="5">
        <v>0</v>
      </c>
      <c r="D33" s="5">
        <f t="shared" si="8"/>
        <v>0</v>
      </c>
      <c r="E33" s="5">
        <v>0</v>
      </c>
      <c r="F33" s="5">
        <v>0</v>
      </c>
      <c r="G33" s="5">
        <f t="shared" si="7"/>
        <v>0</v>
      </c>
    </row>
    <row r="34" spans="1:7" x14ac:dyDescent="0.2">
      <c r="A34" s="25" t="s">
        <v>30</v>
      </c>
      <c r="B34" s="5">
        <v>0</v>
      </c>
      <c r="C34" s="5">
        <v>0</v>
      </c>
      <c r="D34" s="5">
        <f t="shared" si="8"/>
        <v>0</v>
      </c>
      <c r="E34" s="5">
        <v>0</v>
      </c>
      <c r="F34" s="5">
        <v>0</v>
      </c>
      <c r="G34" s="5">
        <f t="shared" si="7"/>
        <v>0</v>
      </c>
    </row>
    <row r="35" spans="1:7" x14ac:dyDescent="0.2">
      <c r="A35" s="25"/>
      <c r="B35" s="5"/>
      <c r="C35" s="5"/>
      <c r="D35" s="5"/>
      <c r="E35" s="5"/>
      <c r="F35" s="5"/>
      <c r="G35" s="5"/>
    </row>
    <row r="36" spans="1:7" x14ac:dyDescent="0.2">
      <c r="A36" s="8" t="s">
        <v>31</v>
      </c>
      <c r="B36" s="13">
        <f t="shared" ref="B36:G36" si="9">SUM(B37:B40)</f>
        <v>0</v>
      </c>
      <c r="C36" s="13">
        <f t="shared" si="9"/>
        <v>0</v>
      </c>
      <c r="D36" s="13">
        <f t="shared" si="9"/>
        <v>0</v>
      </c>
      <c r="E36" s="13">
        <f t="shared" si="9"/>
        <v>0</v>
      </c>
      <c r="F36" s="13">
        <f t="shared" si="9"/>
        <v>0</v>
      </c>
      <c r="G36" s="13">
        <f t="shared" si="9"/>
        <v>0</v>
      </c>
    </row>
    <row r="37" spans="1:7" ht="22.5" x14ac:dyDescent="0.2">
      <c r="A37" s="25" t="s">
        <v>49</v>
      </c>
      <c r="B37" s="5">
        <v>0</v>
      </c>
      <c r="C37" s="5">
        <v>0</v>
      </c>
      <c r="D37" s="5">
        <f>B37+C37</f>
        <v>0</v>
      </c>
      <c r="E37" s="5">
        <v>0</v>
      </c>
      <c r="F37" s="5">
        <v>0</v>
      </c>
      <c r="G37" s="5">
        <f t="shared" ref="G37:G40" si="10">D37-E37</f>
        <v>0</v>
      </c>
    </row>
    <row r="38" spans="1:7" ht="11.25" customHeight="1" x14ac:dyDescent="0.2">
      <c r="A38" s="25" t="s">
        <v>24</v>
      </c>
      <c r="B38" s="5">
        <v>0</v>
      </c>
      <c r="C38" s="5">
        <v>0</v>
      </c>
      <c r="D38" s="5">
        <f t="shared" ref="D38:D40" si="11">B38+C38</f>
        <v>0</v>
      </c>
      <c r="E38" s="5">
        <v>0</v>
      </c>
      <c r="F38" s="5">
        <v>0</v>
      </c>
      <c r="G38" s="5">
        <f t="shared" si="10"/>
        <v>0</v>
      </c>
    </row>
    <row r="39" spans="1:7" x14ac:dyDescent="0.2">
      <c r="A39" s="25" t="s">
        <v>32</v>
      </c>
      <c r="B39" s="5">
        <v>0</v>
      </c>
      <c r="C39" s="5">
        <v>0</v>
      </c>
      <c r="D39" s="5">
        <f t="shared" si="11"/>
        <v>0</v>
      </c>
      <c r="E39" s="5">
        <v>0</v>
      </c>
      <c r="F39" s="5">
        <v>0</v>
      </c>
      <c r="G39" s="5">
        <f t="shared" si="10"/>
        <v>0</v>
      </c>
    </row>
    <row r="40" spans="1:7" x14ac:dyDescent="0.2">
      <c r="A40" s="25" t="s">
        <v>7</v>
      </c>
      <c r="B40" s="5">
        <v>0</v>
      </c>
      <c r="C40" s="5">
        <v>0</v>
      </c>
      <c r="D40" s="5">
        <f t="shared" si="11"/>
        <v>0</v>
      </c>
      <c r="E40" s="5">
        <v>0</v>
      </c>
      <c r="F40" s="5">
        <v>0</v>
      </c>
      <c r="G40" s="5">
        <f t="shared" si="10"/>
        <v>0</v>
      </c>
    </row>
    <row r="41" spans="1:7" x14ac:dyDescent="0.2">
      <c r="A41" s="25"/>
      <c r="B41" s="5"/>
      <c r="C41" s="5"/>
      <c r="D41" s="5"/>
      <c r="E41" s="5"/>
      <c r="F41" s="5"/>
      <c r="G41" s="5"/>
    </row>
    <row r="42" spans="1:7" x14ac:dyDescent="0.2">
      <c r="A42" s="11" t="s">
        <v>52</v>
      </c>
      <c r="B42" s="16">
        <f t="shared" ref="B42:G42" si="12">SUM(B36+B25+B16+B6)</f>
        <v>4529737.55</v>
      </c>
      <c r="C42" s="16">
        <f t="shared" si="12"/>
        <v>884038.48</v>
      </c>
      <c r="D42" s="16">
        <f t="shared" si="12"/>
        <v>5413776.0300000003</v>
      </c>
      <c r="E42" s="16">
        <f t="shared" si="12"/>
        <v>3829459.7</v>
      </c>
      <c r="F42" s="16">
        <f t="shared" si="12"/>
        <v>3829459.7</v>
      </c>
      <c r="G42" s="16">
        <f t="shared" si="12"/>
        <v>1584316.3299999998</v>
      </c>
    </row>
    <row r="44" spans="1:7" x14ac:dyDescent="0.2">
      <c r="A44" s="1" t="s">
        <v>122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1.3385826771653544" bottom="0.74803149606299213" header="0.31496062992125984" footer="0.31496062992125984"/>
  <pageSetup scale="7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clau</cp:lastModifiedBy>
  <cp:lastPrinted>2024-10-25T19:15:22Z</cp:lastPrinted>
  <dcterms:created xsi:type="dcterms:W3CDTF">2014-02-10T03:37:14Z</dcterms:created>
  <dcterms:modified xsi:type="dcterms:W3CDTF">2024-10-25T19:15:27Z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